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afał\2026\"/>
    </mc:Choice>
  </mc:AlternateContent>
  <xr:revisionPtr revIDLastSave="0" documentId="13_ncr:1_{A4570E5A-3B36-4210-A0CB-FF74738AC039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do przetargu" sheetId="1" r:id="rId1"/>
  </sheets>
  <definedNames>
    <definedName name="_xlnm.Print_Area" localSheetId="0">'do przetargu'!$A$1:$I$260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 l="1"/>
  <c r="G12" i="1"/>
  <c r="I12" i="1" s="1"/>
  <c r="H30" i="1" l="1"/>
  <c r="G30" i="1"/>
  <c r="I30" i="1" s="1"/>
  <c r="H14" i="1"/>
  <c r="G14" i="1"/>
  <c r="I14" i="1" s="1"/>
  <c r="H240" i="1"/>
  <c r="G240" i="1"/>
  <c r="I240" i="1" s="1"/>
  <c r="H22" i="1"/>
  <c r="G241" i="1" l="1"/>
  <c r="I241" i="1" s="1"/>
  <c r="G188" i="1"/>
  <c r="H175" i="1"/>
  <c r="G175" i="1"/>
  <c r="I175" i="1" s="1"/>
  <c r="H177" i="1"/>
  <c r="H178" i="1"/>
  <c r="G177" i="1"/>
  <c r="I177" i="1" s="1"/>
  <c r="G178" i="1"/>
  <c r="I178" i="1" s="1"/>
  <c r="G141" i="1"/>
  <c r="I141" i="1" s="1"/>
  <c r="H141" i="1"/>
  <c r="H241" i="1" l="1"/>
  <c r="H37" i="1"/>
  <c r="H36" i="1"/>
  <c r="H35" i="1"/>
  <c r="H34" i="1"/>
  <c r="H33" i="1"/>
  <c r="H32" i="1"/>
  <c r="H31" i="1"/>
  <c r="H29" i="1"/>
  <c r="H28" i="1"/>
  <c r="H27" i="1"/>
  <c r="H26" i="1"/>
  <c r="G25" i="1"/>
  <c r="I25" i="1" s="1"/>
  <c r="H24" i="1"/>
  <c r="H23" i="1"/>
  <c r="H13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26" i="1"/>
  <c r="H227" i="1"/>
  <c r="H228" i="1"/>
  <c r="H229" i="1"/>
  <c r="H230" i="1"/>
  <c r="H231" i="1"/>
  <c r="H225" i="1"/>
  <c r="H205" i="1"/>
  <c r="H206" i="1"/>
  <c r="H207" i="1"/>
  <c r="H208" i="1"/>
  <c r="H209" i="1"/>
  <c r="H210" i="1"/>
  <c r="H211" i="1"/>
  <c r="H212" i="1"/>
  <c r="H213" i="1"/>
  <c r="H204" i="1"/>
  <c r="H138" i="1"/>
  <c r="H139" i="1"/>
  <c r="H140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6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37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18" i="1"/>
  <c r="H112" i="1"/>
  <c r="G112" i="1"/>
  <c r="I112" i="1" s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50" i="1"/>
  <c r="I188" i="1"/>
  <c r="H15" i="1" l="1"/>
  <c r="H25" i="1"/>
  <c r="H38" i="1" s="1"/>
  <c r="H257" i="1"/>
  <c r="H232" i="1"/>
  <c r="H214" i="1"/>
  <c r="H196" i="1"/>
  <c r="H132" i="1"/>
  <c r="H100" i="1"/>
  <c r="G242" i="1"/>
  <c r="I242" i="1" s="1"/>
  <c r="G243" i="1"/>
  <c r="I243" i="1" s="1"/>
  <c r="G244" i="1"/>
  <c r="I244" i="1" s="1"/>
  <c r="G245" i="1"/>
  <c r="I245" i="1" s="1"/>
  <c r="G246" i="1"/>
  <c r="I246" i="1" s="1"/>
  <c r="G247" i="1"/>
  <c r="I247" i="1" s="1"/>
  <c r="G248" i="1"/>
  <c r="I248" i="1" s="1"/>
  <c r="G249" i="1"/>
  <c r="I249" i="1" s="1"/>
  <c r="G250" i="1"/>
  <c r="I250" i="1" s="1"/>
  <c r="G251" i="1"/>
  <c r="I251" i="1" s="1"/>
  <c r="G252" i="1"/>
  <c r="I252" i="1" s="1"/>
  <c r="G253" i="1"/>
  <c r="I253" i="1" s="1"/>
  <c r="G254" i="1"/>
  <c r="I254" i="1" s="1"/>
  <c r="G255" i="1"/>
  <c r="I255" i="1" s="1"/>
  <c r="G256" i="1"/>
  <c r="I256" i="1" s="1"/>
  <c r="G226" i="1"/>
  <c r="I226" i="1" s="1"/>
  <c r="G227" i="1"/>
  <c r="I227" i="1" s="1"/>
  <c r="G228" i="1"/>
  <c r="I228" i="1" s="1"/>
  <c r="G229" i="1"/>
  <c r="I229" i="1" s="1"/>
  <c r="G230" i="1"/>
  <c r="I230" i="1" s="1"/>
  <c r="G231" i="1"/>
  <c r="I231" i="1" s="1"/>
  <c r="G225" i="1"/>
  <c r="I225" i="1" s="1"/>
  <c r="G205" i="1"/>
  <c r="I205" i="1" s="1"/>
  <c r="G206" i="1"/>
  <c r="I206" i="1" s="1"/>
  <c r="G207" i="1"/>
  <c r="I207" i="1" s="1"/>
  <c r="G208" i="1"/>
  <c r="I208" i="1" s="1"/>
  <c r="G209" i="1"/>
  <c r="I209" i="1" s="1"/>
  <c r="G210" i="1"/>
  <c r="I210" i="1" s="1"/>
  <c r="G211" i="1"/>
  <c r="I211" i="1" s="1"/>
  <c r="G212" i="1"/>
  <c r="I212" i="1" s="1"/>
  <c r="G213" i="1"/>
  <c r="I213" i="1" s="1"/>
  <c r="G204" i="1"/>
  <c r="I204" i="1" s="1"/>
  <c r="G194" i="1"/>
  <c r="I194" i="1" s="1"/>
  <c r="G193" i="1"/>
  <c r="I193" i="1" s="1"/>
  <c r="G192" i="1"/>
  <c r="I192" i="1" s="1"/>
  <c r="G190" i="1"/>
  <c r="I190" i="1" s="1"/>
  <c r="G189" i="1"/>
  <c r="I189" i="1" s="1"/>
  <c r="G185" i="1"/>
  <c r="I185" i="1" s="1"/>
  <c r="G183" i="1"/>
  <c r="I183" i="1" s="1"/>
  <c r="G182" i="1"/>
  <c r="I182" i="1" s="1"/>
  <c r="G176" i="1"/>
  <c r="I176" i="1" s="1"/>
  <c r="G167" i="1"/>
  <c r="I167" i="1" s="1"/>
  <c r="G164" i="1"/>
  <c r="I164" i="1" s="1"/>
  <c r="G161" i="1"/>
  <c r="I161" i="1" s="1"/>
  <c r="G160" i="1"/>
  <c r="I160" i="1" s="1"/>
  <c r="G156" i="1"/>
  <c r="I156" i="1" s="1"/>
  <c r="G155" i="1"/>
  <c r="I155" i="1" s="1"/>
  <c r="G153" i="1"/>
  <c r="I153" i="1" s="1"/>
  <c r="G152" i="1"/>
  <c r="I152" i="1" s="1"/>
  <c r="G149" i="1"/>
  <c r="I149" i="1" s="1"/>
  <c r="G147" i="1"/>
  <c r="I147" i="1" s="1"/>
  <c r="G146" i="1"/>
  <c r="I146" i="1" s="1"/>
  <c r="G145" i="1"/>
  <c r="I145" i="1" s="1"/>
  <c r="G144" i="1"/>
  <c r="I144" i="1" s="1"/>
  <c r="G143" i="1"/>
  <c r="I143" i="1" s="1"/>
  <c r="G142" i="1"/>
  <c r="I142" i="1" s="1"/>
  <c r="G138" i="1"/>
  <c r="I138" i="1" s="1"/>
  <c r="G139" i="1"/>
  <c r="I139" i="1" s="1"/>
  <c r="G140" i="1"/>
  <c r="I140" i="1" s="1"/>
  <c r="G148" i="1"/>
  <c r="I148" i="1" s="1"/>
  <c r="G150" i="1"/>
  <c r="I150" i="1" s="1"/>
  <c r="G151" i="1"/>
  <c r="I151" i="1" s="1"/>
  <c r="G154" i="1"/>
  <c r="I154" i="1" s="1"/>
  <c r="G157" i="1"/>
  <c r="I157" i="1" s="1"/>
  <c r="G158" i="1"/>
  <c r="I158" i="1" s="1"/>
  <c r="G159" i="1"/>
  <c r="I159" i="1" s="1"/>
  <c r="G162" i="1"/>
  <c r="I162" i="1" s="1"/>
  <c r="G163" i="1"/>
  <c r="I163" i="1" s="1"/>
  <c r="G165" i="1"/>
  <c r="I165" i="1" s="1"/>
  <c r="G166" i="1"/>
  <c r="I166" i="1" s="1"/>
  <c r="G168" i="1"/>
  <c r="I168" i="1" s="1"/>
  <c r="G169" i="1"/>
  <c r="I169" i="1" s="1"/>
  <c r="G170" i="1"/>
  <c r="I170" i="1" s="1"/>
  <c r="G171" i="1"/>
  <c r="I171" i="1" s="1"/>
  <c r="G172" i="1"/>
  <c r="I172" i="1" s="1"/>
  <c r="G173" i="1"/>
  <c r="I173" i="1" s="1"/>
  <c r="G174" i="1"/>
  <c r="I174" i="1" s="1"/>
  <c r="G179" i="1"/>
  <c r="I179" i="1" s="1"/>
  <c r="G180" i="1"/>
  <c r="I180" i="1" s="1"/>
  <c r="G181" i="1"/>
  <c r="I181" i="1" s="1"/>
  <c r="G184" i="1"/>
  <c r="I184" i="1" s="1"/>
  <c r="G186" i="1"/>
  <c r="I186" i="1" s="1"/>
  <c r="G187" i="1"/>
  <c r="I187" i="1" s="1"/>
  <c r="G191" i="1"/>
  <c r="I191" i="1" s="1"/>
  <c r="G195" i="1"/>
  <c r="I195" i="1" s="1"/>
  <c r="G137" i="1"/>
  <c r="I137" i="1" s="1"/>
  <c r="G119" i="1"/>
  <c r="I119" i="1" s="1"/>
  <c r="G120" i="1"/>
  <c r="I120" i="1" s="1"/>
  <c r="G121" i="1"/>
  <c r="I121" i="1" s="1"/>
  <c r="G122" i="1"/>
  <c r="I122" i="1" s="1"/>
  <c r="G123" i="1"/>
  <c r="I123" i="1" s="1"/>
  <c r="G124" i="1"/>
  <c r="I124" i="1" s="1"/>
  <c r="G125" i="1"/>
  <c r="I125" i="1" s="1"/>
  <c r="G126" i="1"/>
  <c r="I126" i="1" s="1"/>
  <c r="G127" i="1"/>
  <c r="I127" i="1" s="1"/>
  <c r="G128" i="1"/>
  <c r="I128" i="1" s="1"/>
  <c r="G129" i="1"/>
  <c r="I129" i="1" s="1"/>
  <c r="G130" i="1"/>
  <c r="I130" i="1" s="1"/>
  <c r="G131" i="1"/>
  <c r="I131" i="1" s="1"/>
  <c r="G118" i="1"/>
  <c r="I118" i="1" s="1"/>
  <c r="I113" i="1"/>
  <c r="G51" i="1"/>
  <c r="I51" i="1" s="1"/>
  <c r="G52" i="1"/>
  <c r="I52" i="1" s="1"/>
  <c r="G53" i="1"/>
  <c r="I5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 s="1"/>
  <c r="G62" i="1"/>
  <c r="I62" i="1" s="1"/>
  <c r="G63" i="1"/>
  <c r="I63" i="1" s="1"/>
  <c r="G64" i="1"/>
  <c r="I64" i="1" s="1"/>
  <c r="G65" i="1"/>
  <c r="I65" i="1" s="1"/>
  <c r="G66" i="1"/>
  <c r="I66" i="1" s="1"/>
  <c r="G67" i="1"/>
  <c r="I67" i="1" s="1"/>
  <c r="G68" i="1"/>
  <c r="I68" i="1" s="1"/>
  <c r="G69" i="1"/>
  <c r="I69" i="1" s="1"/>
  <c r="G70" i="1"/>
  <c r="I70" i="1" s="1"/>
  <c r="G71" i="1"/>
  <c r="I71" i="1" s="1"/>
  <c r="G72" i="1"/>
  <c r="I72" i="1" s="1"/>
  <c r="G73" i="1"/>
  <c r="I73" i="1" s="1"/>
  <c r="G74" i="1"/>
  <c r="I74" i="1" s="1"/>
  <c r="G75" i="1"/>
  <c r="I75" i="1" s="1"/>
  <c r="G76" i="1"/>
  <c r="I76" i="1" s="1"/>
  <c r="G77" i="1"/>
  <c r="I77" i="1" s="1"/>
  <c r="G78" i="1"/>
  <c r="I78" i="1" s="1"/>
  <c r="G79" i="1"/>
  <c r="I79" i="1" s="1"/>
  <c r="G80" i="1"/>
  <c r="I80" i="1" s="1"/>
  <c r="G81" i="1"/>
  <c r="I81" i="1" s="1"/>
  <c r="G82" i="1"/>
  <c r="I82" i="1" s="1"/>
  <c r="G83" i="1"/>
  <c r="I83" i="1" s="1"/>
  <c r="G84" i="1"/>
  <c r="I84" i="1" s="1"/>
  <c r="G85" i="1"/>
  <c r="I85" i="1" s="1"/>
  <c r="G86" i="1"/>
  <c r="I86" i="1" s="1"/>
  <c r="G87" i="1"/>
  <c r="I87" i="1" s="1"/>
  <c r="G88" i="1"/>
  <c r="I88" i="1" s="1"/>
  <c r="G89" i="1"/>
  <c r="I89" i="1" s="1"/>
  <c r="G90" i="1"/>
  <c r="I90" i="1" s="1"/>
  <c r="G91" i="1"/>
  <c r="I91" i="1" s="1"/>
  <c r="G92" i="1"/>
  <c r="I92" i="1" s="1"/>
  <c r="G93" i="1"/>
  <c r="I93" i="1" s="1"/>
  <c r="G94" i="1"/>
  <c r="I94" i="1" s="1"/>
  <c r="G95" i="1"/>
  <c r="I95" i="1" s="1"/>
  <c r="G96" i="1"/>
  <c r="I96" i="1" s="1"/>
  <c r="G97" i="1"/>
  <c r="I97" i="1" s="1"/>
  <c r="G98" i="1"/>
  <c r="I98" i="1" s="1"/>
  <c r="G99" i="1"/>
  <c r="I99" i="1" s="1"/>
  <c r="G50" i="1"/>
  <c r="I50" i="1" s="1"/>
  <c r="H113" i="1"/>
  <c r="G23" i="1"/>
  <c r="I23" i="1" s="1"/>
  <c r="G24" i="1"/>
  <c r="I24" i="1" s="1"/>
  <c r="G26" i="1"/>
  <c r="I26" i="1" s="1"/>
  <c r="G27" i="1"/>
  <c r="I27" i="1" s="1"/>
  <c r="G28" i="1"/>
  <c r="I28" i="1" s="1"/>
  <c r="G29" i="1"/>
  <c r="I29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22" i="1"/>
  <c r="I22" i="1" s="1"/>
  <c r="G13" i="1"/>
  <c r="I13" i="1" s="1"/>
  <c r="H216" i="1" l="1"/>
  <c r="I15" i="1"/>
  <c r="I196" i="1"/>
  <c r="I38" i="1"/>
  <c r="H40" i="1"/>
  <c r="I214" i="1"/>
  <c r="I100" i="1"/>
  <c r="I257" i="1"/>
  <c r="I132" i="1"/>
  <c r="I232" i="1"/>
  <c r="H217" i="1" l="1"/>
  <c r="H41" i="1"/>
</calcChain>
</file>

<file path=xl/sharedStrings.xml><?xml version="1.0" encoding="utf-8"?>
<sst xmlns="http://schemas.openxmlformats.org/spreadsheetml/2006/main" count="504" uniqueCount="235">
  <si>
    <t>Przedmiot zamówienia:</t>
  </si>
  <si>
    <t>CZĘŚĆ I ZAMÓWIENIA</t>
  </si>
  <si>
    <t>Ryby przetworzone i konserwowane</t>
  </si>
  <si>
    <t>CPV 15200000-0 Ryby przetworzone i konserowane</t>
  </si>
  <si>
    <t>Tabela nr 1</t>
  </si>
  <si>
    <t>L.p</t>
  </si>
  <si>
    <t>Asortyment</t>
  </si>
  <si>
    <t>j.m.</t>
  </si>
  <si>
    <t>szacunkowa ilość</t>
  </si>
  <si>
    <t>cena jedn. netto</t>
  </si>
  <si>
    <t>cena jedn. brutto</t>
  </si>
  <si>
    <t>wartość netto w zł</t>
  </si>
  <si>
    <t>wartość brutto w zł</t>
  </si>
  <si>
    <t>szt.</t>
  </si>
  <si>
    <t>kg</t>
  </si>
  <si>
    <t>CZĘŚĆ II ZAMÓWIENIA</t>
  </si>
  <si>
    <t>Owoce i warzywa</t>
  </si>
  <si>
    <t>CPV 15300000-1 owoce, warzywa i podobne produkty</t>
  </si>
  <si>
    <t>CPV 03200000-3 zboża, ziemniaki, warzywa, owoce i orzechy</t>
  </si>
  <si>
    <t>Tabela nr 2</t>
  </si>
  <si>
    <t>szt</t>
  </si>
  <si>
    <t>Kapusta czerwona</t>
  </si>
  <si>
    <t xml:space="preserve">szt. </t>
  </si>
  <si>
    <t>RAZEM</t>
  </si>
  <si>
    <t>CZĘŚĆ III ZAMÓWIENIA</t>
  </si>
  <si>
    <t>Pozostałe artykuły spożywcze</t>
  </si>
  <si>
    <t>CPV 15400000-2 oleje i tłuszcze zwierzęce lub roślinne</t>
  </si>
  <si>
    <t>CPV 15600000-4 produkty przemiału ziarna i skrobi i produktów skrobiowych</t>
  </si>
  <si>
    <t>CPV 15800000-6 różne produkty spożywcze</t>
  </si>
  <si>
    <t>CPV 15981000-8 wody mineralne</t>
  </si>
  <si>
    <t>CPV 03142500-3 jaja</t>
  </si>
  <si>
    <t>Tabela nr 3</t>
  </si>
  <si>
    <t>Tabela nr 4</t>
  </si>
  <si>
    <t>Tabela nr 5</t>
  </si>
  <si>
    <t>brutto</t>
  </si>
  <si>
    <t>CZĘŚĆ IV ZAMÓWIENIA</t>
  </si>
  <si>
    <t>Pieczywo i wyroby ciastkarskie</t>
  </si>
  <si>
    <t>CPV 15810000-9 pieczywo,  świeże wyroby piekarskie i ciastkarskie</t>
  </si>
  <si>
    <t>Tabela nr 6</t>
  </si>
  <si>
    <t>CZĘŚĆ V ZAMÓWIENIA</t>
  </si>
  <si>
    <t>Mięso i produkty mięsne</t>
  </si>
  <si>
    <t>CPV 15100000-9 produkty zwierzęce, mięso i produkty mięsne</t>
  </si>
  <si>
    <t>Tabela nr 7</t>
  </si>
  <si>
    <t>Szynka z piersi indyczej krojona</t>
  </si>
  <si>
    <t>Produkty mleczarskie</t>
  </si>
  <si>
    <t>CPV 15500000-3 produkty mleczarskie</t>
  </si>
  <si>
    <t>Tabela nr 8</t>
  </si>
  <si>
    <t>Owoce i warzywa mrożone</t>
  </si>
  <si>
    <t>KOD  CPV  15331100-8 warzywa i owoce mrożone</t>
  </si>
  <si>
    <t>Tabela nr 9</t>
  </si>
  <si>
    <t xml:space="preserve"> ilość</t>
  </si>
  <si>
    <t>ilość</t>
  </si>
  <si>
    <t>CZĘŚĆ III ZAMÓWIENIA (Tabele 4-7)</t>
  </si>
  <si>
    <t xml:space="preserve">CZĘŚĆ I ZAMÓWIENIA (Tabele 1-2) netto </t>
  </si>
  <si>
    <t>Brokuły mrożone</t>
  </si>
  <si>
    <t>Fasolka szparagowa żółta mrożona</t>
  </si>
  <si>
    <t>Groszek zielony mrożony</t>
  </si>
  <si>
    <t>Kalafior mrożony</t>
  </si>
  <si>
    <t>Mieszanka warzywna 7 składnikowa</t>
  </si>
  <si>
    <t>Szpinak rozdrobniony mrożony</t>
  </si>
  <si>
    <t>Śliwka bez pestek mrożona</t>
  </si>
  <si>
    <t>Truskawka mrożona</t>
  </si>
  <si>
    <t>Malina mrożona</t>
  </si>
  <si>
    <t>Brukselka mrożona</t>
  </si>
  <si>
    <t>Dynia mrożona</t>
  </si>
  <si>
    <t>Porzeczki czarne mrożone</t>
  </si>
  <si>
    <t>Borówka amerykańska mrożona</t>
  </si>
  <si>
    <t>Mieszanka kompotowa 450 g</t>
  </si>
  <si>
    <t>Wiśnia bez pestek mrożona</t>
  </si>
  <si>
    <t>Bułka tarta</t>
  </si>
  <si>
    <t>Arbuz</t>
  </si>
  <si>
    <t>Ananas</t>
  </si>
  <si>
    <t>Banan</t>
  </si>
  <si>
    <t>Awokado</t>
  </si>
  <si>
    <t>Borówka amerykańska</t>
  </si>
  <si>
    <t>Brokuły</t>
  </si>
  <si>
    <t>Brzoskwinie</t>
  </si>
  <si>
    <t>Burak</t>
  </si>
  <si>
    <t>Cebula</t>
  </si>
  <si>
    <t>Cukinia</t>
  </si>
  <si>
    <t>Cytryny</t>
  </si>
  <si>
    <t>Czosnek główka</t>
  </si>
  <si>
    <t>Gruszki</t>
  </si>
  <si>
    <t>Jabłka</t>
  </si>
  <si>
    <t>Kalafior sezon</t>
  </si>
  <si>
    <t>Kapusta biała</t>
  </si>
  <si>
    <t>Kapusta biała młoda</t>
  </si>
  <si>
    <t>Kapusta kiszona</t>
  </si>
  <si>
    <t>Kapusta pekińska</t>
  </si>
  <si>
    <t>Kiwi</t>
  </si>
  <si>
    <t>Malina sezon</t>
  </si>
  <si>
    <t>Mandarynka</t>
  </si>
  <si>
    <t>Marchew</t>
  </si>
  <si>
    <t>Melon</t>
  </si>
  <si>
    <t>Morela</t>
  </si>
  <si>
    <t>Nektaryna</t>
  </si>
  <si>
    <t>Ogórek kiszony</t>
  </si>
  <si>
    <t>Ogórek zielony świeży (szklarniowy)</t>
  </si>
  <si>
    <t>Truskawka sezon</t>
  </si>
  <si>
    <t>Ziemniaki młode</t>
  </si>
  <si>
    <t xml:space="preserve">Śliwka typu węgierka sezon </t>
  </si>
  <si>
    <t>Seler korzeń</t>
  </si>
  <si>
    <t>Papryka czerwona świeża</t>
  </si>
  <si>
    <t>Papryka żółta świeża</t>
  </si>
  <si>
    <t>Pietruszka korzeń</t>
  </si>
  <si>
    <t xml:space="preserve">Pomarańcze hiszpańskie </t>
  </si>
  <si>
    <t xml:space="preserve">Pomidor poza sez. rózne gatunki </t>
  </si>
  <si>
    <t>Pomidor sezonowy</t>
  </si>
  <si>
    <t>Por</t>
  </si>
  <si>
    <t>Ziemniaki</t>
  </si>
  <si>
    <t>Śliwka suszona</t>
  </si>
  <si>
    <t>Udka z kurczaka</t>
  </si>
  <si>
    <t>Filet z indyka</t>
  </si>
  <si>
    <t>Filet z kurczaka</t>
  </si>
  <si>
    <t xml:space="preserve">Łopatka b/k </t>
  </si>
  <si>
    <t>Karczek b/k</t>
  </si>
  <si>
    <t>Parówki winerki cienkie (mięso nie MOM min.92%)</t>
  </si>
  <si>
    <t xml:space="preserve">Pasztet zapiekany foremka </t>
  </si>
  <si>
    <t xml:space="preserve">Polędwica sopocka krojona </t>
  </si>
  <si>
    <t xml:space="preserve">Szynka konserwowa krojona wieprzowa </t>
  </si>
  <si>
    <t>Schab b/k</t>
  </si>
  <si>
    <t>Pieczeń wołowa</t>
  </si>
  <si>
    <t>Szynka wieprzowa gotowana krojona</t>
  </si>
  <si>
    <t>Schab gotowany krojony</t>
  </si>
  <si>
    <t>Jogurt naturalny kubek 400g</t>
  </si>
  <si>
    <t>Jogurt typ grecki 350g</t>
  </si>
  <si>
    <t xml:space="preserve">Kefir naturalny 400g </t>
  </si>
  <si>
    <t>Masło extra (200g-82%)</t>
  </si>
  <si>
    <t>Ser twarogowy półtłusty</t>
  </si>
  <si>
    <t xml:space="preserve">Ser żółty Gouda krojony </t>
  </si>
  <si>
    <t>Serek kanapkowy śmietankowy 150 g</t>
  </si>
  <si>
    <t>Płatki jaglane</t>
  </si>
  <si>
    <t>Płatki kukurydziane</t>
  </si>
  <si>
    <t>Płatki owsiane</t>
  </si>
  <si>
    <t>Płatki ryżowe</t>
  </si>
  <si>
    <t>Ryż biały</t>
  </si>
  <si>
    <t>Mąka ziemniaczana</t>
  </si>
  <si>
    <t>Kasza manna</t>
  </si>
  <si>
    <t>Kasza kukurydziana</t>
  </si>
  <si>
    <t>Kasza jaglana</t>
  </si>
  <si>
    <t>Kasza gryczana</t>
  </si>
  <si>
    <t>Mąka pszenna poznańska</t>
  </si>
  <si>
    <t>Bazylia otarta  (10g)</t>
  </si>
  <si>
    <t>Cukier biały   kat 1</t>
  </si>
  <si>
    <t>Cynamon (10g)</t>
  </si>
  <si>
    <t>Herbata ekspresowa czarna   (100 torebek)</t>
  </si>
  <si>
    <t>Herbata ekspresowa  owocowa   (25 torebek)</t>
  </si>
  <si>
    <t>Herbata miętowa (20 torebek)</t>
  </si>
  <si>
    <t>Herbata rumianek (20 torebek)</t>
  </si>
  <si>
    <t>Kaszka ryżowa po 4 m-cu różne smaki 180g</t>
  </si>
  <si>
    <t>Kaszka mleczno-ryżowa po 6 m-cu różne smaki 230g</t>
  </si>
  <si>
    <t>Liść laurowy (6g)</t>
  </si>
  <si>
    <t>Makaron nitka MIN. 4 jajeczny</t>
  </si>
  <si>
    <t>Makaron zacierka</t>
  </si>
  <si>
    <t>Olej - 1 l butelka , pierwsze tłoczenie, rzepakowy</t>
  </si>
  <si>
    <t>l</t>
  </si>
  <si>
    <t>Oliwa z oliwek z pierwszego tłoczenia butelka 1l</t>
  </si>
  <si>
    <t>Oregano (20g)</t>
  </si>
  <si>
    <t>Pieprz czarny mielony (20g )</t>
  </si>
  <si>
    <t>Papryka słodka mielona  (20g)</t>
  </si>
  <si>
    <t>Proszek do pieczenia (32g)</t>
  </si>
  <si>
    <t>Przecier pomidorowy (słoik 200g) min. 30%</t>
  </si>
  <si>
    <t>Soczewica czerwona</t>
  </si>
  <si>
    <t>Sól morska  o obnizonej zawartości sodu</t>
  </si>
  <si>
    <t>Tymianek (10g)</t>
  </si>
  <si>
    <t>Woda źródlana niegazowana 1,5l</t>
  </si>
  <si>
    <t>Ziele angielskie (15g)</t>
  </si>
  <si>
    <t>Żurek (500g) kubek</t>
  </si>
  <si>
    <t>Pieczeń wieprzowa kulka</t>
  </si>
  <si>
    <t>Jaja klasa L</t>
  </si>
  <si>
    <t>Chałka pokrojona 500 g</t>
  </si>
  <si>
    <t>Chleb duży krojony 900 g</t>
  </si>
  <si>
    <t>Chleb orkiszowy krojony  300 g</t>
  </si>
  <si>
    <t>Chleb razowy krojony  600 g</t>
  </si>
  <si>
    <t>Weka krojona 380g</t>
  </si>
  <si>
    <t>Chleb wieloziarnisty krojony 500g</t>
  </si>
  <si>
    <t>Mleko 2%  karton (1l)</t>
  </si>
  <si>
    <t>Botwinka - pęczek</t>
  </si>
  <si>
    <t>Cebula zielona dymka - pęczek</t>
  </si>
  <si>
    <t>Kalarepa sezon - pęczek</t>
  </si>
  <si>
    <t>Koper świeży - pęczek</t>
  </si>
  <si>
    <t>Pietruszka zielona - pęczek</t>
  </si>
  <si>
    <t>Rzodkiewka - pęczek</t>
  </si>
  <si>
    <t>Szczypiorek - pęczek</t>
  </si>
  <si>
    <t>Truskawka przed sezonem</t>
  </si>
  <si>
    <t>Cząber mielony (30g)</t>
  </si>
  <si>
    <t>Cukier waniliowy (32g)</t>
  </si>
  <si>
    <t>Czekolada gorzka minimum 70 % kakao (100 g)</t>
  </si>
  <si>
    <t xml:space="preserve">Czosnek granulowany (20g) </t>
  </si>
  <si>
    <t>Biszkopty  (bez glutaminianu  sodu o wartości cukru nie większej niż 15g/100g)  (120g)</t>
  </si>
  <si>
    <t>Chrupki kukurydziane (200g)</t>
  </si>
  <si>
    <t>Budyń (60g)</t>
  </si>
  <si>
    <t>Galaretka owocowa (77g)</t>
  </si>
  <si>
    <t>Dżem owocowy (25g)</t>
  </si>
  <si>
    <t>Gałka muszkatołowa (10g)</t>
  </si>
  <si>
    <t>Groszek konserwowy (400g)</t>
  </si>
  <si>
    <t>Herbatniki petitki(bez glutaminianu  sodu o wartości cukru nie większej niż 15g/100g) (85g)</t>
  </si>
  <si>
    <t>Imbir mielony (30g)</t>
  </si>
  <si>
    <t>Kakao ciemne (150g)</t>
  </si>
  <si>
    <t>Kisiel owocowy (77g)</t>
  </si>
  <si>
    <t>Lubczyk (10g)</t>
  </si>
  <si>
    <t>Majeranek (8g)</t>
  </si>
  <si>
    <t>Miód wielokwiatowy (25g)</t>
  </si>
  <si>
    <t>Musztarda stołowa (175g)</t>
  </si>
  <si>
    <t>Pomidory krojone bez skórki (400g)</t>
  </si>
  <si>
    <t>Wafle ryżowe (120g)</t>
  </si>
  <si>
    <t>Drożdże (100g)</t>
  </si>
  <si>
    <t>Śmietana 18% kubek 200g</t>
  </si>
  <si>
    <t>Śmietana 12% karton 500g</t>
  </si>
  <si>
    <t>Miód naturalny wielokwiatowy nektarowy</t>
  </si>
  <si>
    <t>Kasza jęczmienna wiejska</t>
  </si>
  <si>
    <t>Filet z miruny mrożony bez skóry (glazura do 5%)</t>
  </si>
  <si>
    <t>Filet z mintaja mrożony bez skóry (glazura do 5%)</t>
  </si>
  <si>
    <t>Tuńczyk w sosie własnym  - konserwa  170g</t>
  </si>
  <si>
    <t>Dżem owocowy (280g słoik )   niskosłodzony  przecierany</t>
  </si>
  <si>
    <t>Czekolada dla dzieci (8x12,5g)</t>
  </si>
  <si>
    <t>Margaryna o smaku masła z kwasami Omega 3 i Omega 6 (400g)</t>
  </si>
  <si>
    <t>Woda źródlana niegazowana 1,5l polecana dla niemowląt</t>
  </si>
  <si>
    <t>Szynka drobiowa krojona (z piersi kurczaka)</t>
  </si>
  <si>
    <t>Makaron muszelki(małe) conchigliette piccole</t>
  </si>
  <si>
    <t>Makaron świderki eliche</t>
  </si>
  <si>
    <t>Sok owocowy dla dzieci różne rodzaje (300 ml) 100 %</t>
  </si>
  <si>
    <t>Ciastka biszkoptowe Lubisie z nadzieniem (30g)</t>
  </si>
  <si>
    <t>Napój owsiany (1l)</t>
  </si>
  <si>
    <t>Napój sojowy (1l)</t>
  </si>
  <si>
    <t>Kukurydza konserwowa puszka z samootwieraczem (400g)</t>
  </si>
  <si>
    <t>Majonez słoik 300ml bez konserwantów</t>
  </si>
  <si>
    <t>Mus owocowy dla dzieci różne rodzaje (100g) 100%</t>
  </si>
  <si>
    <t>Cielęcina b/k</t>
  </si>
  <si>
    <t>8(4x5)</t>
  </si>
  <si>
    <t>9(4x7)</t>
  </si>
  <si>
    <t>podatek VAT %</t>
  </si>
  <si>
    <t>Marchew mrożona</t>
  </si>
  <si>
    <t>Sukcesywna dostawa produktów żywnościowych dla Żłobka Miejskiego w Piekarach Śląskich na rok 2026</t>
  </si>
  <si>
    <t>Załącznik nr 1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</si>
</sst>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rgb="FF000000"/>
      <name val="Calibri"/>
      <family val="2"/>
      <charset val="238"/>
    </font>
    <font>
      <b/>
      <sz val="11"/>
      <color rgb="FF000000"/>
      <name val="Czcionka tekstu podstawowego"/>
      <charset val="238"/>
    </font>
    <font>
      <b/>
      <sz val="9"/>
      <color rgb="FF000000"/>
      <name val="Czcionka tekstu podstawowego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9"/>
      <color rgb="FF000000"/>
      <name val="Czcionka tekstu podstawowego"/>
      <charset val="238"/>
    </font>
    <font>
      <b/>
      <sz val="14"/>
      <color rgb="FF000000"/>
      <name val="Czcionka tekstu podstawowego"/>
      <charset val="238"/>
    </font>
    <font>
      <sz val="14"/>
      <color rgb="FF000000"/>
      <name val="Czcionka tekstu podstawowego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2" borderId="0" xfId="0" applyFill="1"/>
    <xf numFmtId="0" fontId="5" fillId="2" borderId="0" xfId="0" applyFont="1" applyFill="1"/>
    <xf numFmtId="2" fontId="5" fillId="2" borderId="0" xfId="0" applyNumberFormat="1" applyFont="1" applyFill="1"/>
    <xf numFmtId="0" fontId="4" fillId="0" borderId="0" xfId="0" applyFont="1"/>
    <xf numFmtId="0" fontId="4" fillId="0" borderId="0" xfId="0" applyFont="1" applyAlignment="1">
      <alignment horizontal="center"/>
    </xf>
    <xf numFmtId="2" fontId="0" fillId="0" borderId="0" xfId="0" applyNumberFormat="1"/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2" fontId="6" fillId="2" borderId="0" xfId="0" applyNumberFormat="1" applyFont="1" applyFill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0" borderId="1" xfId="0" applyFont="1" applyBorder="1"/>
    <xf numFmtId="0" fontId="3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2" fontId="8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2" fontId="10" fillId="4" borderId="2" xfId="0" applyNumberFormat="1" applyFont="1" applyFill="1" applyBorder="1" applyAlignment="1">
      <alignment horizontal="center"/>
    </xf>
    <xf numFmtId="2" fontId="10" fillId="2" borderId="2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0" xfId="0" applyFont="1" applyFill="1" applyAlignment="1">
      <alignment horizontal="center"/>
    </xf>
    <xf numFmtId="2" fontId="11" fillId="2" borderId="0" xfId="0" applyNumberFormat="1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3" fillId="0" borderId="0" xfId="0" applyFont="1" applyAlignment="1">
      <alignment wrapText="1"/>
    </xf>
    <xf numFmtId="2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wrapText="1"/>
    </xf>
    <xf numFmtId="2" fontId="4" fillId="2" borderId="2" xfId="0" applyNumberFormat="1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2" fontId="3" fillId="0" borderId="0" xfId="0" applyNumberFormat="1" applyFont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12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2" fontId="4" fillId="0" borderId="2" xfId="0" applyNumberFormat="1" applyFont="1" applyBorder="1" applyAlignment="1">
      <alignment horizontal="center"/>
    </xf>
    <xf numFmtId="2" fontId="5" fillId="2" borderId="7" xfId="0" applyNumberFormat="1" applyFont="1" applyFill="1" applyBorder="1"/>
    <xf numFmtId="0" fontId="5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2" fontId="4" fillId="5" borderId="2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4" borderId="2" xfId="0" applyFont="1" applyFill="1" applyBorder="1" applyAlignment="1">
      <alignment horizontal="left" wrapText="1"/>
    </xf>
    <xf numFmtId="0" fontId="4" fillId="4" borderId="2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/>
    </xf>
    <xf numFmtId="0" fontId="4" fillId="2" borderId="0" xfId="0" applyFont="1" applyFill="1"/>
    <xf numFmtId="2" fontId="4" fillId="2" borderId="0" xfId="0" applyNumberFormat="1" applyFont="1" applyFill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2" fontId="3" fillId="2" borderId="0" xfId="0" applyNumberFormat="1" applyFont="1" applyFill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wrapText="1"/>
    </xf>
    <xf numFmtId="0" fontId="3" fillId="0" borderId="3" xfId="0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5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2" borderId="8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2" fontId="5" fillId="0" borderId="7" xfId="0" applyNumberFormat="1" applyFont="1" applyBorder="1"/>
    <xf numFmtId="0" fontId="3" fillId="0" borderId="1" xfId="0" applyFont="1" applyBorder="1"/>
    <xf numFmtId="0" fontId="4" fillId="0" borderId="2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2" fontId="3" fillId="0" borderId="7" xfId="0" applyNumberFormat="1" applyFont="1" applyBorder="1"/>
    <xf numFmtId="2" fontId="11" fillId="2" borderId="2" xfId="0" applyNumberFormat="1" applyFont="1" applyFill="1" applyBorder="1" applyAlignment="1">
      <alignment horizontal="center"/>
    </xf>
    <xf numFmtId="0" fontId="0" fillId="0" borderId="2" xfId="0" applyBorder="1" applyAlignment="1">
      <alignment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right"/>
    </xf>
    <xf numFmtId="2" fontId="5" fillId="0" borderId="7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right"/>
    </xf>
    <xf numFmtId="2" fontId="3" fillId="0" borderId="2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3" fillId="0" borderId="1" xfId="0" applyNumberFormat="1" applyFont="1" applyBorder="1" applyAlignment="1">
      <alignment horizontal="right"/>
    </xf>
    <xf numFmtId="2" fontId="2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2" fontId="5" fillId="0" borderId="0" xfId="0" applyNumberFormat="1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9</xdr:col>
      <xdr:colOff>32493</xdr:colOff>
      <xdr:row>39</xdr:row>
      <xdr:rowOff>122467</xdr:rowOff>
    </xdr:to>
    <xdr:sp macro="" textlink="">
      <xdr:nvSpPr>
        <xdr:cNvPr id="2" name="shapetype_202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7013160" cy="92102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1"/>
  <sheetViews>
    <sheetView tabSelected="1" topLeftCell="A228" zoomScale="90" zoomScaleNormal="90" zoomScaleSheetLayoutView="100" zoomScalePageLayoutView="90" workbookViewId="0">
      <selection activeCell="B1" sqref="B1"/>
    </sheetView>
  </sheetViews>
  <sheetFormatPr defaultColWidth="8.85546875" defaultRowHeight="15"/>
  <cols>
    <col min="1" max="1" width="4.85546875" customWidth="1"/>
    <col min="2" max="2" width="30.28515625" customWidth="1"/>
    <col min="3" max="3" width="5.42578125" customWidth="1"/>
    <col min="4" max="4" width="8.7109375" customWidth="1"/>
    <col min="5" max="5" width="9.5703125" customWidth="1"/>
    <col min="6" max="6" width="7.7109375" customWidth="1"/>
    <col min="7" max="7" width="10.7109375" customWidth="1"/>
    <col min="8" max="8" width="10.85546875" customWidth="1"/>
    <col min="9" max="9" width="10.42578125" customWidth="1"/>
    <col min="10" max="10" width="11.5703125" customWidth="1"/>
    <col min="12" max="12" width="19.7109375" customWidth="1"/>
    <col min="13" max="13" width="16.5703125" customWidth="1"/>
    <col min="14" max="14" width="11.42578125" customWidth="1"/>
  </cols>
  <sheetData>
    <row r="1" spans="1:11">
      <c r="B1" t="s">
        <v>234</v>
      </c>
    </row>
    <row r="2" spans="1:11">
      <c r="B2" s="29" t="s">
        <v>0</v>
      </c>
      <c r="C2" s="29"/>
      <c r="D2" s="29"/>
      <c r="E2" s="29"/>
      <c r="F2" s="29"/>
      <c r="G2" s="29"/>
      <c r="H2" s="29"/>
      <c r="I2" s="29"/>
      <c r="J2" s="1"/>
    </row>
    <row r="3" spans="1:11" ht="27.75" customHeight="1">
      <c r="B3" s="106" t="s">
        <v>233</v>
      </c>
      <c r="C3" s="106"/>
      <c r="D3" s="106"/>
      <c r="E3" s="106"/>
      <c r="F3" s="106"/>
      <c r="G3" s="106"/>
      <c r="H3" s="106"/>
      <c r="I3" s="106"/>
      <c r="J3" s="2"/>
      <c r="K3" s="3"/>
    </row>
    <row r="4" spans="1:11" ht="12.75" customHeight="1">
      <c r="B4" s="30"/>
      <c r="C4" s="30"/>
      <c r="D4" s="30"/>
      <c r="E4" s="30"/>
      <c r="F4" s="30"/>
      <c r="G4" s="30"/>
      <c r="H4" s="30"/>
      <c r="I4" s="30"/>
      <c r="J4" s="2"/>
      <c r="K4" s="3"/>
    </row>
    <row r="5" spans="1:11" ht="15.75" customHeight="1">
      <c r="B5" s="31"/>
      <c r="C5" s="31"/>
      <c r="D5" s="31"/>
      <c r="E5" s="31"/>
      <c r="F5" s="31"/>
      <c r="G5" s="31"/>
      <c r="H5" s="28"/>
      <c r="I5" s="28"/>
    </row>
    <row r="6" spans="1:11">
      <c r="B6" s="32" t="s">
        <v>1</v>
      </c>
      <c r="C6" s="33"/>
      <c r="D6" s="33"/>
      <c r="E6" s="33"/>
      <c r="F6" s="33"/>
      <c r="G6" s="33"/>
      <c r="H6" s="33"/>
      <c r="I6" s="33"/>
    </row>
    <row r="7" spans="1:11">
      <c r="B7" s="103" t="s">
        <v>2</v>
      </c>
      <c r="C7" s="103"/>
      <c r="D7" s="103"/>
      <c r="E7" s="103"/>
      <c r="F7" s="103"/>
      <c r="G7" s="103"/>
      <c r="H7" s="103"/>
      <c r="I7" s="103"/>
    </row>
    <row r="8" spans="1:11">
      <c r="B8" s="103" t="s">
        <v>3</v>
      </c>
      <c r="C8" s="103"/>
      <c r="D8" s="103"/>
      <c r="E8" s="103"/>
      <c r="F8" s="103"/>
      <c r="G8" s="103"/>
      <c r="H8" s="103"/>
      <c r="I8" s="103"/>
    </row>
    <row r="9" spans="1:11">
      <c r="B9" s="104" t="s">
        <v>4</v>
      </c>
      <c r="C9" s="104"/>
      <c r="D9" s="104"/>
      <c r="E9" s="104"/>
      <c r="F9" s="104"/>
      <c r="G9" s="104"/>
      <c r="H9" s="104"/>
      <c r="I9" s="104"/>
    </row>
    <row r="10" spans="1:11" ht="51.75" customHeight="1">
      <c r="A10" s="15" t="s">
        <v>5</v>
      </c>
      <c r="B10" s="15" t="s">
        <v>6</v>
      </c>
      <c r="C10" s="15" t="s">
        <v>7</v>
      </c>
      <c r="D10" s="35" t="s">
        <v>50</v>
      </c>
      <c r="E10" s="35" t="s">
        <v>9</v>
      </c>
      <c r="F10" s="35" t="s">
        <v>231</v>
      </c>
      <c r="G10" s="35" t="s">
        <v>10</v>
      </c>
      <c r="H10" s="35" t="s">
        <v>11</v>
      </c>
      <c r="I10" s="35" t="s">
        <v>12</v>
      </c>
    </row>
    <row r="11" spans="1:1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36">
        <v>7</v>
      </c>
      <c r="H11" s="4" t="s">
        <v>229</v>
      </c>
      <c r="I11" s="4" t="s">
        <v>230</v>
      </c>
    </row>
    <row r="12" spans="1:11" ht="30" customHeight="1">
      <c r="A12" s="5">
        <v>1</v>
      </c>
      <c r="B12" s="102" t="s">
        <v>212</v>
      </c>
      <c r="C12" s="37" t="s">
        <v>14</v>
      </c>
      <c r="D12" s="38">
        <v>10</v>
      </c>
      <c r="E12" s="39"/>
      <c r="F12" s="39"/>
      <c r="G12" s="39">
        <f t="shared" ref="G12" si="0">E12+E12*0.05</f>
        <v>0</v>
      </c>
      <c r="H12" s="39">
        <f t="shared" ref="H12" si="1">E12*D12</f>
        <v>0</v>
      </c>
      <c r="I12" s="40">
        <f t="shared" ref="I12" si="2">G12*D12</f>
        <v>0</v>
      </c>
    </row>
    <row r="13" spans="1:11" ht="30" customHeight="1">
      <c r="A13" s="5">
        <v>2</v>
      </c>
      <c r="B13" s="3" t="s">
        <v>211</v>
      </c>
      <c r="C13" s="37" t="s">
        <v>14</v>
      </c>
      <c r="D13" s="38">
        <v>150</v>
      </c>
      <c r="E13" s="39"/>
      <c r="F13" s="39"/>
      <c r="G13" s="39">
        <f t="shared" ref="G13" si="3">E13+E13*0.05</f>
        <v>0</v>
      </c>
      <c r="H13" s="39">
        <f t="shared" ref="H13" si="4">E13*D13</f>
        <v>0</v>
      </c>
      <c r="I13" s="40">
        <f t="shared" ref="I13" si="5">G13*D13</f>
        <v>0</v>
      </c>
    </row>
    <row r="14" spans="1:11" ht="28.5" customHeight="1">
      <c r="A14" s="21">
        <v>3</v>
      </c>
      <c r="B14" s="41" t="s">
        <v>213</v>
      </c>
      <c r="C14" s="37" t="s">
        <v>13</v>
      </c>
      <c r="D14" s="38">
        <v>90</v>
      </c>
      <c r="E14" s="39"/>
      <c r="F14" s="39"/>
      <c r="G14" s="39">
        <f>E14+E14*0.05</f>
        <v>0</v>
      </c>
      <c r="H14" s="39">
        <f>E14*D14</f>
        <v>0</v>
      </c>
      <c r="I14" s="40">
        <f>G14*D14</f>
        <v>0</v>
      </c>
    </row>
    <row r="15" spans="1:11">
      <c r="A15" s="22"/>
      <c r="B15" s="42" t="s">
        <v>23</v>
      </c>
      <c r="C15" s="43"/>
      <c r="D15" s="43"/>
      <c r="E15" s="44"/>
      <c r="F15" s="44"/>
      <c r="G15" s="44"/>
      <c r="H15" s="20">
        <f>SUM(H12:H14)</f>
        <v>0</v>
      </c>
      <c r="I15" s="101">
        <f>SUM(I12:I14)</f>
        <v>0</v>
      </c>
    </row>
    <row r="16" spans="1:11" ht="30" customHeight="1">
      <c r="A16" s="17"/>
      <c r="B16" s="45"/>
      <c r="C16" s="43"/>
      <c r="D16" s="43"/>
      <c r="E16" s="44"/>
      <c r="F16" s="44"/>
      <c r="G16" s="44"/>
      <c r="H16" s="11"/>
      <c r="I16" s="18"/>
    </row>
    <row r="17" spans="1:9">
      <c r="B17" s="46" t="s">
        <v>47</v>
      </c>
      <c r="C17" s="13"/>
      <c r="D17" s="13"/>
      <c r="E17" s="13"/>
      <c r="F17" s="13"/>
      <c r="G17" s="13"/>
      <c r="H17" s="47"/>
      <c r="I17" s="47"/>
    </row>
    <row r="18" spans="1:9">
      <c r="A18" s="12"/>
      <c r="B18" s="48" t="s">
        <v>48</v>
      </c>
      <c r="C18" s="48"/>
      <c r="D18" s="48"/>
      <c r="E18" s="48"/>
      <c r="F18" s="48"/>
      <c r="G18" s="48"/>
      <c r="H18" s="48"/>
      <c r="I18" s="48"/>
    </row>
    <row r="19" spans="1:9">
      <c r="A19" s="12"/>
      <c r="B19" s="49"/>
      <c r="C19" s="13"/>
      <c r="D19" s="13"/>
      <c r="E19" s="13"/>
      <c r="F19" s="13"/>
      <c r="G19" s="13"/>
      <c r="H19" s="114" t="s">
        <v>19</v>
      </c>
      <c r="I19" s="114"/>
    </row>
    <row r="20" spans="1:9" ht="37.5" customHeight="1">
      <c r="A20" s="16" t="s">
        <v>5</v>
      </c>
      <c r="B20" s="16" t="s">
        <v>6</v>
      </c>
      <c r="C20" s="16" t="s">
        <v>7</v>
      </c>
      <c r="D20" s="50" t="s">
        <v>50</v>
      </c>
      <c r="E20" s="50" t="s">
        <v>9</v>
      </c>
      <c r="F20" s="35" t="s">
        <v>231</v>
      </c>
      <c r="G20" s="50" t="s">
        <v>10</v>
      </c>
      <c r="H20" s="50" t="s">
        <v>11</v>
      </c>
      <c r="I20" s="50" t="s">
        <v>12</v>
      </c>
    </row>
    <row r="21" spans="1:9">
      <c r="A21" s="4">
        <v>1</v>
      </c>
      <c r="B21" s="4">
        <v>2</v>
      </c>
      <c r="C21" s="4">
        <v>3</v>
      </c>
      <c r="D21" s="4">
        <v>4</v>
      </c>
      <c r="E21" s="4">
        <v>5</v>
      </c>
      <c r="F21" s="4">
        <v>6</v>
      </c>
      <c r="G21" s="36">
        <v>7</v>
      </c>
      <c r="H21" s="4" t="s">
        <v>229</v>
      </c>
      <c r="I21" s="4" t="s">
        <v>230</v>
      </c>
    </row>
    <row r="22" spans="1:9">
      <c r="A22" s="5">
        <v>1</v>
      </c>
      <c r="B22" s="51" t="s">
        <v>66</v>
      </c>
      <c r="C22" s="5" t="s">
        <v>14</v>
      </c>
      <c r="D22" s="5">
        <v>45</v>
      </c>
      <c r="E22" s="52"/>
      <c r="F22" s="52"/>
      <c r="G22" s="53">
        <f>E22+E22*0.05</f>
        <v>0</v>
      </c>
      <c r="H22" s="52">
        <f>D22*E22</f>
        <v>0</v>
      </c>
      <c r="I22" s="52">
        <f>D22*G22</f>
        <v>0</v>
      </c>
    </row>
    <row r="23" spans="1:9">
      <c r="A23" s="5">
        <v>2</v>
      </c>
      <c r="B23" s="51" t="s">
        <v>54</v>
      </c>
      <c r="C23" s="5" t="s">
        <v>14</v>
      </c>
      <c r="D23" s="5">
        <v>40</v>
      </c>
      <c r="E23" s="52"/>
      <c r="F23" s="52"/>
      <c r="G23" s="53">
        <f t="shared" ref="G23:G37" si="6">E23+E23*0.05</f>
        <v>0</v>
      </c>
      <c r="H23" s="52">
        <f t="shared" ref="H23:H37" si="7">D23*E23</f>
        <v>0</v>
      </c>
      <c r="I23" s="52">
        <f t="shared" ref="I23:I37" si="8">D23*G23</f>
        <v>0</v>
      </c>
    </row>
    <row r="24" spans="1:9">
      <c r="A24" s="5">
        <v>3</v>
      </c>
      <c r="B24" s="51" t="s">
        <v>63</v>
      </c>
      <c r="C24" s="5" t="s">
        <v>14</v>
      </c>
      <c r="D24" s="5">
        <v>35</v>
      </c>
      <c r="E24" s="52"/>
      <c r="F24" s="52"/>
      <c r="G24" s="53">
        <f t="shared" si="6"/>
        <v>0</v>
      </c>
      <c r="H24" s="52">
        <f t="shared" si="7"/>
        <v>0</v>
      </c>
      <c r="I24" s="52">
        <f t="shared" si="8"/>
        <v>0</v>
      </c>
    </row>
    <row r="25" spans="1:9">
      <c r="A25" s="5">
        <v>4</v>
      </c>
      <c r="B25" s="51" t="s">
        <v>64</v>
      </c>
      <c r="C25" s="5" t="s">
        <v>14</v>
      </c>
      <c r="D25" s="5">
        <v>30</v>
      </c>
      <c r="E25" s="52"/>
      <c r="F25" s="52"/>
      <c r="G25" s="53">
        <f>E25+E25*0.05</f>
        <v>0</v>
      </c>
      <c r="H25" s="52">
        <f t="shared" si="7"/>
        <v>0</v>
      </c>
      <c r="I25" s="52">
        <f t="shared" si="8"/>
        <v>0</v>
      </c>
    </row>
    <row r="26" spans="1:9">
      <c r="A26" s="5">
        <v>5</v>
      </c>
      <c r="B26" s="51" t="s">
        <v>55</v>
      </c>
      <c r="C26" s="5" t="s">
        <v>14</v>
      </c>
      <c r="D26" s="5">
        <v>90</v>
      </c>
      <c r="E26" s="52"/>
      <c r="F26" s="52"/>
      <c r="G26" s="53">
        <f t="shared" si="6"/>
        <v>0</v>
      </c>
      <c r="H26" s="52">
        <f t="shared" si="7"/>
        <v>0</v>
      </c>
      <c r="I26" s="52">
        <f t="shared" si="8"/>
        <v>0</v>
      </c>
    </row>
    <row r="27" spans="1:9">
      <c r="A27" s="5">
        <v>6</v>
      </c>
      <c r="B27" s="51" t="s">
        <v>56</v>
      </c>
      <c r="C27" s="5" t="s">
        <v>14</v>
      </c>
      <c r="D27" s="5">
        <v>30</v>
      </c>
      <c r="E27" s="52"/>
      <c r="F27" s="52"/>
      <c r="G27" s="53">
        <f t="shared" si="6"/>
        <v>0</v>
      </c>
      <c r="H27" s="52">
        <f t="shared" si="7"/>
        <v>0</v>
      </c>
      <c r="I27" s="52">
        <f t="shared" si="8"/>
        <v>0</v>
      </c>
    </row>
    <row r="28" spans="1:9">
      <c r="A28" s="5">
        <v>7</v>
      </c>
      <c r="B28" s="51" t="s">
        <v>57</v>
      </c>
      <c r="C28" s="5" t="s">
        <v>14</v>
      </c>
      <c r="D28" s="5">
        <v>120</v>
      </c>
      <c r="E28" s="52"/>
      <c r="F28" s="52"/>
      <c r="G28" s="53">
        <f t="shared" si="6"/>
        <v>0</v>
      </c>
      <c r="H28" s="52">
        <f t="shared" si="7"/>
        <v>0</v>
      </c>
      <c r="I28" s="52">
        <f t="shared" si="8"/>
        <v>0</v>
      </c>
    </row>
    <row r="29" spans="1:9">
      <c r="A29" s="5">
        <v>8</v>
      </c>
      <c r="B29" s="51" t="s">
        <v>62</v>
      </c>
      <c r="C29" s="5" t="s">
        <v>14</v>
      </c>
      <c r="D29" s="5">
        <v>50</v>
      </c>
      <c r="E29" s="52"/>
      <c r="F29" s="52"/>
      <c r="G29" s="53">
        <f t="shared" si="6"/>
        <v>0</v>
      </c>
      <c r="H29" s="52">
        <f t="shared" si="7"/>
        <v>0</v>
      </c>
      <c r="I29" s="52">
        <f t="shared" si="8"/>
        <v>0</v>
      </c>
    </row>
    <row r="30" spans="1:9">
      <c r="A30" s="5">
        <v>9</v>
      </c>
      <c r="B30" s="51" t="s">
        <v>232</v>
      </c>
      <c r="C30" s="5" t="s">
        <v>14</v>
      </c>
      <c r="D30" s="5">
        <v>40</v>
      </c>
      <c r="E30" s="52"/>
      <c r="F30" s="52"/>
      <c r="G30" s="53">
        <f>E30+E30*0.05</f>
        <v>0</v>
      </c>
      <c r="H30" s="52">
        <f>D30*E30</f>
        <v>0</v>
      </c>
      <c r="I30" s="52">
        <f>D30*G30</f>
        <v>0</v>
      </c>
    </row>
    <row r="31" spans="1:9">
      <c r="A31" s="5">
        <v>10</v>
      </c>
      <c r="B31" s="51" t="s">
        <v>67</v>
      </c>
      <c r="C31" s="5" t="s">
        <v>20</v>
      </c>
      <c r="D31" s="5">
        <v>370</v>
      </c>
      <c r="E31" s="52"/>
      <c r="F31" s="52"/>
      <c r="G31" s="53">
        <f t="shared" si="6"/>
        <v>0</v>
      </c>
      <c r="H31" s="52">
        <f t="shared" si="7"/>
        <v>0</v>
      </c>
      <c r="I31" s="52">
        <f t="shared" si="8"/>
        <v>0</v>
      </c>
    </row>
    <row r="32" spans="1:9">
      <c r="A32" s="5">
        <v>11</v>
      </c>
      <c r="B32" s="51" t="s">
        <v>58</v>
      </c>
      <c r="C32" s="5" t="s">
        <v>14</v>
      </c>
      <c r="D32" s="54">
        <v>55</v>
      </c>
      <c r="E32" s="53"/>
      <c r="F32" s="53"/>
      <c r="G32" s="53">
        <f t="shared" si="6"/>
        <v>0</v>
      </c>
      <c r="H32" s="52">
        <f t="shared" si="7"/>
        <v>0</v>
      </c>
      <c r="I32" s="52">
        <f t="shared" si="8"/>
        <v>0</v>
      </c>
    </row>
    <row r="33" spans="1:9">
      <c r="A33" s="5">
        <v>12</v>
      </c>
      <c r="B33" s="51" t="s">
        <v>65</v>
      </c>
      <c r="C33" s="5" t="s">
        <v>14</v>
      </c>
      <c r="D33" s="54">
        <v>20</v>
      </c>
      <c r="E33" s="53"/>
      <c r="F33" s="53"/>
      <c r="G33" s="53">
        <f t="shared" si="6"/>
        <v>0</v>
      </c>
      <c r="H33" s="52">
        <f t="shared" si="7"/>
        <v>0</v>
      </c>
      <c r="I33" s="52">
        <f t="shared" si="8"/>
        <v>0</v>
      </c>
    </row>
    <row r="34" spans="1:9">
      <c r="A34" s="5">
        <v>13</v>
      </c>
      <c r="B34" s="51" t="s">
        <v>59</v>
      </c>
      <c r="C34" s="5" t="s">
        <v>14</v>
      </c>
      <c r="D34" s="5">
        <v>25</v>
      </c>
      <c r="E34" s="52"/>
      <c r="F34" s="52"/>
      <c r="G34" s="53">
        <f t="shared" si="6"/>
        <v>0</v>
      </c>
      <c r="H34" s="52">
        <f t="shared" si="7"/>
        <v>0</v>
      </c>
      <c r="I34" s="52">
        <f t="shared" si="8"/>
        <v>0</v>
      </c>
    </row>
    <row r="35" spans="1:9">
      <c r="A35" s="5">
        <v>14</v>
      </c>
      <c r="B35" s="51" t="s">
        <v>60</v>
      </c>
      <c r="C35" s="5" t="s">
        <v>14</v>
      </c>
      <c r="D35" s="5">
        <v>25</v>
      </c>
      <c r="E35" s="52"/>
      <c r="F35" s="52"/>
      <c r="G35" s="53">
        <f t="shared" si="6"/>
        <v>0</v>
      </c>
      <c r="H35" s="52">
        <f t="shared" si="7"/>
        <v>0</v>
      </c>
      <c r="I35" s="52">
        <f t="shared" si="8"/>
        <v>0</v>
      </c>
    </row>
    <row r="36" spans="1:9">
      <c r="A36" s="5">
        <v>15</v>
      </c>
      <c r="B36" s="51" t="s">
        <v>61</v>
      </c>
      <c r="C36" s="5" t="s">
        <v>14</v>
      </c>
      <c r="D36" s="5">
        <v>90</v>
      </c>
      <c r="E36" s="52"/>
      <c r="F36" s="52"/>
      <c r="G36" s="53">
        <f t="shared" si="6"/>
        <v>0</v>
      </c>
      <c r="H36" s="52">
        <f t="shared" si="7"/>
        <v>0</v>
      </c>
      <c r="I36" s="52">
        <f t="shared" si="8"/>
        <v>0</v>
      </c>
    </row>
    <row r="37" spans="1:9">
      <c r="A37" s="5">
        <v>16</v>
      </c>
      <c r="B37" s="51" t="s">
        <v>68</v>
      </c>
      <c r="C37" s="5" t="s">
        <v>14</v>
      </c>
      <c r="D37" s="5">
        <v>30</v>
      </c>
      <c r="E37" s="52"/>
      <c r="F37" s="52"/>
      <c r="G37" s="53">
        <f t="shared" si="6"/>
        <v>0</v>
      </c>
      <c r="H37" s="52">
        <f t="shared" si="7"/>
        <v>0</v>
      </c>
      <c r="I37" s="52">
        <f t="shared" si="8"/>
        <v>0</v>
      </c>
    </row>
    <row r="38" spans="1:9">
      <c r="A38" s="55"/>
      <c r="B38" s="56" t="s">
        <v>23</v>
      </c>
      <c r="C38" s="33"/>
      <c r="D38" s="33"/>
      <c r="E38" s="57"/>
      <c r="F38" s="57"/>
      <c r="G38" s="57"/>
      <c r="H38" s="58">
        <f>SUM(H22:H37)</f>
        <v>0</v>
      </c>
      <c r="I38" s="58">
        <f>SUM(I22:I37)</f>
        <v>0</v>
      </c>
    </row>
    <row r="39" spans="1:9">
      <c r="A39" s="55"/>
      <c r="B39" s="46"/>
      <c r="C39" s="33"/>
      <c r="D39" s="33"/>
      <c r="E39" s="57"/>
      <c r="F39" s="57"/>
      <c r="G39" s="57"/>
      <c r="H39" s="57"/>
      <c r="I39" s="59"/>
    </row>
    <row r="40" spans="1:9">
      <c r="A40" s="17"/>
      <c r="B40" s="56" t="s">
        <v>23</v>
      </c>
      <c r="C40" s="110" t="s">
        <v>53</v>
      </c>
      <c r="D40" s="111"/>
      <c r="E40" s="111"/>
      <c r="F40" s="111"/>
      <c r="G40" s="112"/>
      <c r="H40" s="108">
        <f>H38+H15</f>
        <v>0</v>
      </c>
      <c r="I40" s="108"/>
    </row>
    <row r="41" spans="1:9">
      <c r="A41" s="17"/>
      <c r="B41" s="49"/>
      <c r="C41" s="33"/>
      <c r="D41" s="33"/>
      <c r="E41" s="33"/>
      <c r="F41" s="33"/>
      <c r="G41" s="60" t="s">
        <v>34</v>
      </c>
      <c r="H41" s="109">
        <f>I38+I15</f>
        <v>0</v>
      </c>
      <c r="I41" s="109"/>
    </row>
    <row r="42" spans="1:9">
      <c r="A42" s="17"/>
      <c r="B42" s="49"/>
      <c r="C42" s="33"/>
      <c r="D42" s="33"/>
      <c r="E42" s="33"/>
      <c r="F42" s="33"/>
      <c r="G42" s="62"/>
      <c r="H42" s="63"/>
      <c r="I42" s="63"/>
    </row>
    <row r="43" spans="1:9">
      <c r="B43" s="32" t="s">
        <v>15</v>
      </c>
      <c r="C43" s="13"/>
      <c r="D43" s="13"/>
      <c r="E43" s="13"/>
      <c r="F43" s="13"/>
      <c r="G43" s="33"/>
      <c r="H43" s="113"/>
      <c r="I43" s="113"/>
    </row>
    <row r="44" spans="1:9">
      <c r="B44" s="103" t="s">
        <v>16</v>
      </c>
      <c r="C44" s="103"/>
      <c r="D44" s="103"/>
      <c r="E44" s="103"/>
      <c r="F44" s="103"/>
      <c r="G44" s="103"/>
      <c r="H44" s="103"/>
      <c r="I44" s="103"/>
    </row>
    <row r="45" spans="1:9">
      <c r="B45" s="103" t="s">
        <v>17</v>
      </c>
      <c r="C45" s="103"/>
      <c r="D45" s="103"/>
      <c r="E45" s="103"/>
      <c r="F45" s="103"/>
      <c r="G45" s="103"/>
      <c r="H45" s="103"/>
      <c r="I45" s="103"/>
    </row>
    <row r="46" spans="1:9">
      <c r="B46" s="103" t="s">
        <v>18</v>
      </c>
      <c r="C46" s="103"/>
      <c r="D46" s="103"/>
      <c r="E46" s="103"/>
      <c r="F46" s="103"/>
      <c r="G46" s="103"/>
      <c r="H46" s="103"/>
      <c r="I46" s="103"/>
    </row>
    <row r="47" spans="1:9">
      <c r="B47" s="64"/>
      <c r="C47" s="104" t="s">
        <v>31</v>
      </c>
      <c r="D47" s="104"/>
      <c r="E47" s="104"/>
      <c r="F47" s="104"/>
      <c r="G47" s="104"/>
      <c r="H47" s="104"/>
      <c r="I47" s="104"/>
    </row>
    <row r="48" spans="1:9" ht="24.75">
      <c r="A48" s="7" t="s">
        <v>5</v>
      </c>
      <c r="B48" s="4" t="s">
        <v>6</v>
      </c>
      <c r="C48" s="7" t="s">
        <v>7</v>
      </c>
      <c r="D48" s="56" t="s">
        <v>8</v>
      </c>
      <c r="E48" s="56" t="s">
        <v>9</v>
      </c>
      <c r="F48" s="35" t="s">
        <v>231</v>
      </c>
      <c r="G48" s="56" t="s">
        <v>10</v>
      </c>
      <c r="H48" s="56" t="s">
        <v>11</v>
      </c>
      <c r="I48" s="56" t="s">
        <v>12</v>
      </c>
    </row>
    <row r="49" spans="1:9">
      <c r="A49" s="4">
        <v>1</v>
      </c>
      <c r="B49" s="4">
        <v>2</v>
      </c>
      <c r="C49" s="4">
        <v>3</v>
      </c>
      <c r="D49" s="4">
        <v>4</v>
      </c>
      <c r="E49" s="4">
        <v>5</v>
      </c>
      <c r="F49" s="4">
        <v>6</v>
      </c>
      <c r="G49" s="36">
        <v>7</v>
      </c>
      <c r="H49" s="4" t="s">
        <v>229</v>
      </c>
      <c r="I49" s="4" t="s">
        <v>230</v>
      </c>
    </row>
    <row r="50" spans="1:9">
      <c r="A50" s="8">
        <v>1</v>
      </c>
      <c r="B50" s="51" t="s">
        <v>71</v>
      </c>
      <c r="C50" s="8" t="s">
        <v>20</v>
      </c>
      <c r="D50" s="8">
        <v>250</v>
      </c>
      <c r="E50" s="65"/>
      <c r="F50" s="65"/>
      <c r="G50" s="65">
        <f>E50+E50*0.05</f>
        <v>0</v>
      </c>
      <c r="H50" s="65">
        <f>E50*D50</f>
        <v>0</v>
      </c>
      <c r="I50" s="65">
        <f>G50*D50</f>
        <v>0</v>
      </c>
    </row>
    <row r="51" spans="1:9">
      <c r="A51" s="8">
        <v>2</v>
      </c>
      <c r="B51" s="51" t="s">
        <v>70</v>
      </c>
      <c r="C51" s="8" t="s">
        <v>14</v>
      </c>
      <c r="D51" s="8">
        <v>455</v>
      </c>
      <c r="E51" s="65"/>
      <c r="F51" s="65"/>
      <c r="G51" s="65">
        <f t="shared" ref="G51:G99" si="9">E51+E51*0.05</f>
        <v>0</v>
      </c>
      <c r="H51" s="65">
        <f t="shared" ref="H51:H99" si="10">E51*D51</f>
        <v>0</v>
      </c>
      <c r="I51" s="65">
        <f t="shared" ref="I51:I99" si="11">G51*D51</f>
        <v>0</v>
      </c>
    </row>
    <row r="52" spans="1:9">
      <c r="A52" s="8">
        <v>3</v>
      </c>
      <c r="B52" s="51" t="s">
        <v>73</v>
      </c>
      <c r="C52" s="5" t="s">
        <v>20</v>
      </c>
      <c r="D52" s="5">
        <v>50</v>
      </c>
      <c r="E52" s="52"/>
      <c r="F52" s="52"/>
      <c r="G52" s="65">
        <f t="shared" si="9"/>
        <v>0</v>
      </c>
      <c r="H52" s="65">
        <f t="shared" si="10"/>
        <v>0</v>
      </c>
      <c r="I52" s="65">
        <f t="shared" si="11"/>
        <v>0</v>
      </c>
    </row>
    <row r="53" spans="1:9">
      <c r="A53" s="8">
        <v>4</v>
      </c>
      <c r="B53" s="51" t="s">
        <v>72</v>
      </c>
      <c r="C53" s="5" t="s">
        <v>14</v>
      </c>
      <c r="D53" s="5">
        <v>930</v>
      </c>
      <c r="E53" s="52"/>
      <c r="F53" s="52"/>
      <c r="G53" s="65">
        <f t="shared" si="9"/>
        <v>0</v>
      </c>
      <c r="H53" s="65">
        <f t="shared" si="10"/>
        <v>0</v>
      </c>
      <c r="I53" s="65">
        <f t="shared" si="11"/>
        <v>0</v>
      </c>
    </row>
    <row r="54" spans="1:9">
      <c r="A54" s="8">
        <v>5</v>
      </c>
      <c r="B54" s="51" t="s">
        <v>74</v>
      </c>
      <c r="C54" s="5" t="s">
        <v>14</v>
      </c>
      <c r="D54" s="5">
        <v>70</v>
      </c>
      <c r="E54" s="52"/>
      <c r="F54" s="52"/>
      <c r="G54" s="65">
        <f t="shared" si="9"/>
        <v>0</v>
      </c>
      <c r="H54" s="65">
        <f t="shared" si="10"/>
        <v>0</v>
      </c>
      <c r="I54" s="65">
        <f t="shared" si="11"/>
        <v>0</v>
      </c>
    </row>
    <row r="55" spans="1:9">
      <c r="A55" s="8">
        <v>6</v>
      </c>
      <c r="B55" s="51" t="s">
        <v>177</v>
      </c>
      <c r="C55" s="5" t="s">
        <v>20</v>
      </c>
      <c r="D55" s="5">
        <v>55</v>
      </c>
      <c r="E55" s="52"/>
      <c r="F55" s="52"/>
      <c r="G55" s="65">
        <f t="shared" si="9"/>
        <v>0</v>
      </c>
      <c r="H55" s="65">
        <f t="shared" si="10"/>
        <v>0</v>
      </c>
      <c r="I55" s="65">
        <f t="shared" si="11"/>
        <v>0</v>
      </c>
    </row>
    <row r="56" spans="1:9">
      <c r="A56" s="8">
        <v>7</v>
      </c>
      <c r="B56" s="51" t="s">
        <v>75</v>
      </c>
      <c r="C56" s="5" t="s">
        <v>20</v>
      </c>
      <c r="D56" s="5">
        <v>140</v>
      </c>
      <c r="E56" s="52"/>
      <c r="F56" s="52"/>
      <c r="G56" s="65">
        <f t="shared" si="9"/>
        <v>0</v>
      </c>
      <c r="H56" s="65">
        <f t="shared" si="10"/>
        <v>0</v>
      </c>
      <c r="I56" s="65">
        <f t="shared" si="11"/>
        <v>0</v>
      </c>
    </row>
    <row r="57" spans="1:9">
      <c r="A57" s="8">
        <v>8</v>
      </c>
      <c r="B57" s="51" t="s">
        <v>76</v>
      </c>
      <c r="C57" s="5" t="s">
        <v>14</v>
      </c>
      <c r="D57" s="5">
        <v>130</v>
      </c>
      <c r="E57" s="52"/>
      <c r="F57" s="52"/>
      <c r="G57" s="65">
        <f t="shared" si="9"/>
        <v>0</v>
      </c>
      <c r="H57" s="65">
        <f t="shared" si="10"/>
        <v>0</v>
      </c>
      <c r="I57" s="65">
        <f t="shared" si="11"/>
        <v>0</v>
      </c>
    </row>
    <row r="58" spans="1:9">
      <c r="A58" s="8">
        <v>9</v>
      </c>
      <c r="B58" s="51" t="s">
        <v>77</v>
      </c>
      <c r="C58" s="5" t="s">
        <v>14</v>
      </c>
      <c r="D58" s="5">
        <v>120</v>
      </c>
      <c r="E58" s="52"/>
      <c r="F58" s="52"/>
      <c r="G58" s="65">
        <f t="shared" si="9"/>
        <v>0</v>
      </c>
      <c r="H58" s="65">
        <f t="shared" si="10"/>
        <v>0</v>
      </c>
      <c r="I58" s="65">
        <f t="shared" si="11"/>
        <v>0</v>
      </c>
    </row>
    <row r="59" spans="1:9">
      <c r="A59" s="8">
        <v>10</v>
      </c>
      <c r="B59" s="51" t="s">
        <v>78</v>
      </c>
      <c r="C59" s="5" t="s">
        <v>14</v>
      </c>
      <c r="D59" s="5">
        <v>6</v>
      </c>
      <c r="E59" s="52"/>
      <c r="F59" s="52"/>
      <c r="G59" s="65">
        <f t="shared" si="9"/>
        <v>0</v>
      </c>
      <c r="H59" s="65">
        <f t="shared" si="10"/>
        <v>0</v>
      </c>
      <c r="I59" s="65">
        <f t="shared" si="11"/>
        <v>0</v>
      </c>
    </row>
    <row r="60" spans="1:9">
      <c r="A60" s="8">
        <v>11</v>
      </c>
      <c r="B60" s="51" t="s">
        <v>178</v>
      </c>
      <c r="C60" s="5" t="s">
        <v>20</v>
      </c>
      <c r="D60" s="5">
        <v>75</v>
      </c>
      <c r="E60" s="52"/>
      <c r="F60" s="52"/>
      <c r="G60" s="65">
        <f t="shared" si="9"/>
        <v>0</v>
      </c>
      <c r="H60" s="65">
        <f t="shared" si="10"/>
        <v>0</v>
      </c>
      <c r="I60" s="65">
        <f t="shared" si="11"/>
        <v>0</v>
      </c>
    </row>
    <row r="61" spans="1:9">
      <c r="A61" s="8">
        <v>12</v>
      </c>
      <c r="B61" s="51" t="s">
        <v>79</v>
      </c>
      <c r="C61" s="5" t="s">
        <v>14</v>
      </c>
      <c r="D61" s="5">
        <v>60</v>
      </c>
      <c r="E61" s="52"/>
      <c r="F61" s="52"/>
      <c r="G61" s="65">
        <f t="shared" si="9"/>
        <v>0</v>
      </c>
      <c r="H61" s="65">
        <f t="shared" si="10"/>
        <v>0</v>
      </c>
      <c r="I61" s="65">
        <f t="shared" si="11"/>
        <v>0</v>
      </c>
    </row>
    <row r="62" spans="1:9">
      <c r="A62" s="8">
        <v>13</v>
      </c>
      <c r="B62" s="51" t="s">
        <v>80</v>
      </c>
      <c r="C62" s="5" t="s">
        <v>14</v>
      </c>
      <c r="D62" s="5">
        <v>90</v>
      </c>
      <c r="E62" s="52"/>
      <c r="F62" s="52"/>
      <c r="G62" s="65">
        <f t="shared" si="9"/>
        <v>0</v>
      </c>
      <c r="H62" s="65">
        <f t="shared" si="10"/>
        <v>0</v>
      </c>
      <c r="I62" s="65">
        <f t="shared" si="11"/>
        <v>0</v>
      </c>
    </row>
    <row r="63" spans="1:9">
      <c r="A63" s="8">
        <v>14</v>
      </c>
      <c r="B63" s="51" t="s">
        <v>81</v>
      </c>
      <c r="C63" s="5" t="s">
        <v>20</v>
      </c>
      <c r="D63" s="5">
        <v>15</v>
      </c>
      <c r="E63" s="52"/>
      <c r="F63" s="52"/>
      <c r="G63" s="65">
        <f t="shared" si="9"/>
        <v>0</v>
      </c>
      <c r="H63" s="65">
        <f t="shared" si="10"/>
        <v>0</v>
      </c>
      <c r="I63" s="65">
        <f t="shared" si="11"/>
        <v>0</v>
      </c>
    </row>
    <row r="64" spans="1:9">
      <c r="A64" s="8">
        <v>15</v>
      </c>
      <c r="B64" s="51" t="s">
        <v>82</v>
      </c>
      <c r="C64" s="5" t="s">
        <v>14</v>
      </c>
      <c r="D64" s="5">
        <v>675</v>
      </c>
      <c r="E64" s="52"/>
      <c r="F64" s="52"/>
      <c r="G64" s="65">
        <f t="shared" si="9"/>
        <v>0</v>
      </c>
      <c r="H64" s="65">
        <f t="shared" si="10"/>
        <v>0</v>
      </c>
      <c r="I64" s="65">
        <f t="shared" si="11"/>
        <v>0</v>
      </c>
    </row>
    <row r="65" spans="1:9">
      <c r="A65" s="8">
        <v>16</v>
      </c>
      <c r="B65" s="51" t="s">
        <v>83</v>
      </c>
      <c r="C65" s="5" t="s">
        <v>14</v>
      </c>
      <c r="D65" s="5">
        <v>880</v>
      </c>
      <c r="E65" s="52"/>
      <c r="F65" s="52"/>
      <c r="G65" s="65">
        <f t="shared" si="9"/>
        <v>0</v>
      </c>
      <c r="H65" s="65">
        <f t="shared" si="10"/>
        <v>0</v>
      </c>
      <c r="I65" s="65">
        <f t="shared" si="11"/>
        <v>0</v>
      </c>
    </row>
    <row r="66" spans="1:9">
      <c r="A66" s="8">
        <v>17</v>
      </c>
      <c r="B66" s="51" t="s">
        <v>84</v>
      </c>
      <c r="C66" s="5" t="s">
        <v>13</v>
      </c>
      <c r="D66" s="5">
        <v>40</v>
      </c>
      <c r="E66" s="52"/>
      <c r="F66" s="52"/>
      <c r="G66" s="65">
        <f t="shared" si="9"/>
        <v>0</v>
      </c>
      <c r="H66" s="65">
        <f t="shared" si="10"/>
        <v>0</v>
      </c>
      <c r="I66" s="65">
        <f t="shared" si="11"/>
        <v>0</v>
      </c>
    </row>
    <row r="67" spans="1:9">
      <c r="A67" s="8">
        <v>18</v>
      </c>
      <c r="B67" s="51" t="s">
        <v>179</v>
      </c>
      <c r="C67" s="5" t="s">
        <v>20</v>
      </c>
      <c r="D67" s="5">
        <v>50</v>
      </c>
      <c r="E67" s="52"/>
      <c r="F67" s="52"/>
      <c r="G67" s="65">
        <f t="shared" si="9"/>
        <v>0</v>
      </c>
      <c r="H67" s="65">
        <f t="shared" si="10"/>
        <v>0</v>
      </c>
      <c r="I67" s="65">
        <f t="shared" si="11"/>
        <v>0</v>
      </c>
    </row>
    <row r="68" spans="1:9">
      <c r="A68" s="8">
        <v>19</v>
      </c>
      <c r="B68" s="51" t="s">
        <v>85</v>
      </c>
      <c r="C68" s="5" t="s">
        <v>14</v>
      </c>
      <c r="D68" s="5">
        <v>80</v>
      </c>
      <c r="E68" s="52"/>
      <c r="F68" s="52"/>
      <c r="G68" s="65">
        <f t="shared" si="9"/>
        <v>0</v>
      </c>
      <c r="H68" s="65">
        <f t="shared" si="10"/>
        <v>0</v>
      </c>
      <c r="I68" s="65">
        <f t="shared" si="11"/>
        <v>0</v>
      </c>
    </row>
    <row r="69" spans="1:9">
      <c r="A69" s="8">
        <v>20</v>
      </c>
      <c r="B69" s="51" t="s">
        <v>86</v>
      </c>
      <c r="C69" s="5" t="s">
        <v>20</v>
      </c>
      <c r="D69" s="5">
        <v>35</v>
      </c>
      <c r="E69" s="52"/>
      <c r="F69" s="52"/>
      <c r="G69" s="65">
        <f t="shared" si="9"/>
        <v>0</v>
      </c>
      <c r="H69" s="65">
        <f t="shared" si="10"/>
        <v>0</v>
      </c>
      <c r="I69" s="65">
        <f t="shared" si="11"/>
        <v>0</v>
      </c>
    </row>
    <row r="70" spans="1:9">
      <c r="A70" s="8">
        <v>21</v>
      </c>
      <c r="B70" s="51" t="s">
        <v>21</v>
      </c>
      <c r="C70" s="5" t="s">
        <v>14</v>
      </c>
      <c r="D70" s="5">
        <v>60</v>
      </c>
      <c r="E70" s="52"/>
      <c r="F70" s="52"/>
      <c r="G70" s="65">
        <f t="shared" si="9"/>
        <v>0</v>
      </c>
      <c r="H70" s="65">
        <f t="shared" si="10"/>
        <v>0</v>
      </c>
      <c r="I70" s="65">
        <f t="shared" si="11"/>
        <v>0</v>
      </c>
    </row>
    <row r="71" spans="1:9">
      <c r="A71" s="8">
        <v>22</v>
      </c>
      <c r="B71" s="51" t="s">
        <v>87</v>
      </c>
      <c r="C71" s="5" t="s">
        <v>14</v>
      </c>
      <c r="D71" s="5">
        <v>100</v>
      </c>
      <c r="E71" s="52"/>
      <c r="F71" s="52"/>
      <c r="G71" s="65">
        <f t="shared" si="9"/>
        <v>0</v>
      </c>
      <c r="H71" s="65">
        <f t="shared" si="10"/>
        <v>0</v>
      </c>
      <c r="I71" s="65">
        <f t="shared" si="11"/>
        <v>0</v>
      </c>
    </row>
    <row r="72" spans="1:9">
      <c r="A72" s="8">
        <v>23</v>
      </c>
      <c r="B72" s="51" t="s">
        <v>88</v>
      </c>
      <c r="C72" s="5" t="s">
        <v>14</v>
      </c>
      <c r="D72" s="5">
        <v>35</v>
      </c>
      <c r="E72" s="52"/>
      <c r="F72" s="52"/>
      <c r="G72" s="65">
        <f t="shared" si="9"/>
        <v>0</v>
      </c>
      <c r="H72" s="65">
        <f t="shared" si="10"/>
        <v>0</v>
      </c>
      <c r="I72" s="65">
        <f t="shared" si="11"/>
        <v>0</v>
      </c>
    </row>
    <row r="73" spans="1:9">
      <c r="A73" s="8">
        <v>24</v>
      </c>
      <c r="B73" s="51" t="s">
        <v>89</v>
      </c>
      <c r="C73" s="5" t="s">
        <v>14</v>
      </c>
      <c r="D73" s="5">
        <v>50</v>
      </c>
      <c r="E73" s="52"/>
      <c r="F73" s="52"/>
      <c r="G73" s="65">
        <f t="shared" si="9"/>
        <v>0</v>
      </c>
      <c r="H73" s="65">
        <f t="shared" si="10"/>
        <v>0</v>
      </c>
      <c r="I73" s="65">
        <f t="shared" si="11"/>
        <v>0</v>
      </c>
    </row>
    <row r="74" spans="1:9">
      <c r="A74" s="8">
        <v>25</v>
      </c>
      <c r="B74" s="51" t="s">
        <v>180</v>
      </c>
      <c r="C74" s="5" t="s">
        <v>20</v>
      </c>
      <c r="D74" s="5">
        <v>375</v>
      </c>
      <c r="E74" s="52"/>
      <c r="F74" s="52"/>
      <c r="G74" s="65">
        <f t="shared" si="9"/>
        <v>0</v>
      </c>
      <c r="H74" s="65">
        <f t="shared" si="10"/>
        <v>0</v>
      </c>
      <c r="I74" s="65">
        <f t="shared" si="11"/>
        <v>0</v>
      </c>
    </row>
    <row r="75" spans="1:9">
      <c r="A75" s="8">
        <v>26</v>
      </c>
      <c r="B75" s="51" t="s">
        <v>90</v>
      </c>
      <c r="C75" s="5" t="s">
        <v>14</v>
      </c>
      <c r="D75" s="5">
        <v>10</v>
      </c>
      <c r="E75" s="52"/>
      <c r="F75" s="52"/>
      <c r="G75" s="65">
        <f t="shared" si="9"/>
        <v>0</v>
      </c>
      <c r="H75" s="65">
        <f t="shared" si="10"/>
        <v>0</v>
      </c>
      <c r="I75" s="65">
        <f t="shared" si="11"/>
        <v>0</v>
      </c>
    </row>
    <row r="76" spans="1:9">
      <c r="A76" s="8">
        <v>27</v>
      </c>
      <c r="B76" s="51" t="s">
        <v>91</v>
      </c>
      <c r="C76" s="5" t="s">
        <v>14</v>
      </c>
      <c r="D76" s="5">
        <v>10</v>
      </c>
      <c r="E76" s="52"/>
      <c r="F76" s="52"/>
      <c r="G76" s="65">
        <f t="shared" si="9"/>
        <v>0</v>
      </c>
      <c r="H76" s="65">
        <f t="shared" si="10"/>
        <v>0</v>
      </c>
      <c r="I76" s="65">
        <f t="shared" si="11"/>
        <v>0</v>
      </c>
    </row>
    <row r="77" spans="1:9">
      <c r="A77" s="8">
        <v>28</v>
      </c>
      <c r="B77" s="51" t="s">
        <v>92</v>
      </c>
      <c r="C77" s="5" t="s">
        <v>14</v>
      </c>
      <c r="D77" s="5">
        <v>1100</v>
      </c>
      <c r="E77" s="52"/>
      <c r="F77" s="52"/>
      <c r="G77" s="65">
        <f t="shared" si="9"/>
        <v>0</v>
      </c>
      <c r="H77" s="65">
        <f t="shared" si="10"/>
        <v>0</v>
      </c>
      <c r="I77" s="65">
        <f t="shared" si="11"/>
        <v>0</v>
      </c>
    </row>
    <row r="78" spans="1:9">
      <c r="A78" s="8">
        <v>29</v>
      </c>
      <c r="B78" s="51" t="s">
        <v>93</v>
      </c>
      <c r="C78" s="5" t="s">
        <v>20</v>
      </c>
      <c r="D78" s="5">
        <v>260</v>
      </c>
      <c r="E78" s="52"/>
      <c r="F78" s="52"/>
      <c r="G78" s="65">
        <f t="shared" si="9"/>
        <v>0</v>
      </c>
      <c r="H78" s="65">
        <f t="shared" si="10"/>
        <v>0</v>
      </c>
      <c r="I78" s="65">
        <f t="shared" si="11"/>
        <v>0</v>
      </c>
    </row>
    <row r="79" spans="1:9">
      <c r="A79" s="8">
        <v>30</v>
      </c>
      <c r="B79" s="51" t="s">
        <v>94</v>
      </c>
      <c r="C79" s="5" t="s">
        <v>14</v>
      </c>
      <c r="D79" s="5">
        <v>125</v>
      </c>
      <c r="E79" s="52"/>
      <c r="F79" s="52"/>
      <c r="G79" s="65">
        <f t="shared" si="9"/>
        <v>0</v>
      </c>
      <c r="H79" s="65">
        <f t="shared" si="10"/>
        <v>0</v>
      </c>
      <c r="I79" s="65">
        <f t="shared" si="11"/>
        <v>0</v>
      </c>
    </row>
    <row r="80" spans="1:9">
      <c r="A80" s="8">
        <v>31</v>
      </c>
      <c r="B80" s="51" t="s">
        <v>95</v>
      </c>
      <c r="C80" s="5" t="s">
        <v>14</v>
      </c>
      <c r="D80" s="5">
        <v>145</v>
      </c>
      <c r="E80" s="52"/>
      <c r="F80" s="52"/>
      <c r="G80" s="65">
        <f t="shared" si="9"/>
        <v>0</v>
      </c>
      <c r="H80" s="65">
        <f t="shared" si="10"/>
        <v>0</v>
      </c>
      <c r="I80" s="65">
        <f t="shared" si="11"/>
        <v>0</v>
      </c>
    </row>
    <row r="81" spans="1:9">
      <c r="A81" s="8">
        <v>32</v>
      </c>
      <c r="B81" s="51" t="s">
        <v>96</v>
      </c>
      <c r="C81" s="5" t="s">
        <v>14</v>
      </c>
      <c r="D81" s="5">
        <v>220</v>
      </c>
      <c r="E81" s="52"/>
      <c r="F81" s="52"/>
      <c r="G81" s="65">
        <f t="shared" si="9"/>
        <v>0</v>
      </c>
      <c r="H81" s="65">
        <f t="shared" si="10"/>
        <v>0</v>
      </c>
      <c r="I81" s="65">
        <f t="shared" si="11"/>
        <v>0</v>
      </c>
    </row>
    <row r="82" spans="1:9">
      <c r="A82" s="8">
        <v>33</v>
      </c>
      <c r="B82" s="51" t="s">
        <v>97</v>
      </c>
      <c r="C82" s="5" t="s">
        <v>14</v>
      </c>
      <c r="D82" s="5">
        <v>160</v>
      </c>
      <c r="E82" s="52"/>
      <c r="F82" s="52"/>
      <c r="G82" s="65">
        <f t="shared" si="9"/>
        <v>0</v>
      </c>
      <c r="H82" s="65">
        <f t="shared" si="10"/>
        <v>0</v>
      </c>
      <c r="I82" s="65">
        <f t="shared" si="11"/>
        <v>0</v>
      </c>
    </row>
    <row r="83" spans="1:9">
      <c r="A83" s="8">
        <v>34</v>
      </c>
      <c r="B83" s="51" t="s">
        <v>102</v>
      </c>
      <c r="C83" s="5" t="s">
        <v>14</v>
      </c>
      <c r="D83" s="5">
        <v>90</v>
      </c>
      <c r="E83" s="52"/>
      <c r="F83" s="52"/>
      <c r="G83" s="65">
        <f t="shared" si="9"/>
        <v>0</v>
      </c>
      <c r="H83" s="65">
        <f t="shared" si="10"/>
        <v>0</v>
      </c>
      <c r="I83" s="65">
        <f t="shared" si="11"/>
        <v>0</v>
      </c>
    </row>
    <row r="84" spans="1:9">
      <c r="A84" s="8">
        <v>35</v>
      </c>
      <c r="B84" s="51" t="s">
        <v>103</v>
      </c>
      <c r="C84" s="5" t="s">
        <v>14</v>
      </c>
      <c r="D84" s="5">
        <v>10</v>
      </c>
      <c r="E84" s="52"/>
      <c r="F84" s="52"/>
      <c r="G84" s="65">
        <f t="shared" si="9"/>
        <v>0</v>
      </c>
      <c r="H84" s="65">
        <f t="shared" si="10"/>
        <v>0</v>
      </c>
      <c r="I84" s="65">
        <f t="shared" si="11"/>
        <v>0</v>
      </c>
    </row>
    <row r="85" spans="1:9">
      <c r="A85" s="8">
        <v>36</v>
      </c>
      <c r="B85" s="51" t="s">
        <v>104</v>
      </c>
      <c r="C85" s="5" t="s">
        <v>14</v>
      </c>
      <c r="D85" s="5">
        <v>430</v>
      </c>
      <c r="E85" s="52"/>
      <c r="F85" s="52"/>
      <c r="G85" s="65">
        <f t="shared" si="9"/>
        <v>0</v>
      </c>
      <c r="H85" s="65">
        <f t="shared" si="10"/>
        <v>0</v>
      </c>
      <c r="I85" s="65">
        <f t="shared" si="11"/>
        <v>0</v>
      </c>
    </row>
    <row r="86" spans="1:9">
      <c r="A86" s="8">
        <v>37</v>
      </c>
      <c r="B86" s="51" t="s">
        <v>181</v>
      </c>
      <c r="C86" s="5" t="s">
        <v>20</v>
      </c>
      <c r="D86" s="5">
        <v>660</v>
      </c>
      <c r="E86" s="52"/>
      <c r="F86" s="52"/>
      <c r="G86" s="65">
        <f t="shared" si="9"/>
        <v>0</v>
      </c>
      <c r="H86" s="65">
        <f t="shared" si="10"/>
        <v>0</v>
      </c>
      <c r="I86" s="65">
        <f t="shared" si="11"/>
        <v>0</v>
      </c>
    </row>
    <row r="87" spans="1:9">
      <c r="A87" s="8">
        <v>38</v>
      </c>
      <c r="B87" s="51" t="s">
        <v>105</v>
      </c>
      <c r="C87" s="5" t="s">
        <v>14</v>
      </c>
      <c r="D87" s="5">
        <v>10</v>
      </c>
      <c r="E87" s="52"/>
      <c r="F87" s="52"/>
      <c r="G87" s="65">
        <f t="shared" si="9"/>
        <v>0</v>
      </c>
      <c r="H87" s="65">
        <f t="shared" si="10"/>
        <v>0</v>
      </c>
      <c r="I87" s="65">
        <f t="shared" si="11"/>
        <v>0</v>
      </c>
    </row>
    <row r="88" spans="1:9">
      <c r="A88" s="8">
        <v>39</v>
      </c>
      <c r="B88" s="51" t="s">
        <v>106</v>
      </c>
      <c r="C88" s="5" t="s">
        <v>14</v>
      </c>
      <c r="D88" s="5">
        <v>130</v>
      </c>
      <c r="E88" s="52"/>
      <c r="F88" s="52"/>
      <c r="G88" s="65">
        <f t="shared" si="9"/>
        <v>0</v>
      </c>
      <c r="H88" s="65">
        <f t="shared" si="10"/>
        <v>0</v>
      </c>
      <c r="I88" s="65">
        <f t="shared" si="11"/>
        <v>0</v>
      </c>
    </row>
    <row r="89" spans="1:9">
      <c r="A89" s="8">
        <v>40</v>
      </c>
      <c r="B89" s="51" t="s">
        <v>107</v>
      </c>
      <c r="C89" s="5" t="s">
        <v>14</v>
      </c>
      <c r="D89" s="5">
        <v>75</v>
      </c>
      <c r="E89" s="52"/>
      <c r="F89" s="52"/>
      <c r="G89" s="65">
        <f t="shared" si="9"/>
        <v>0</v>
      </c>
      <c r="H89" s="65">
        <f t="shared" si="10"/>
        <v>0</v>
      </c>
      <c r="I89" s="65">
        <f t="shared" si="11"/>
        <v>0</v>
      </c>
    </row>
    <row r="90" spans="1:9">
      <c r="A90" s="8">
        <v>41</v>
      </c>
      <c r="B90" s="51" t="s">
        <v>108</v>
      </c>
      <c r="C90" s="5" t="s">
        <v>14</v>
      </c>
      <c r="D90" s="5">
        <v>40</v>
      </c>
      <c r="E90" s="52"/>
      <c r="F90" s="52"/>
      <c r="G90" s="65">
        <f t="shared" si="9"/>
        <v>0</v>
      </c>
      <c r="H90" s="65">
        <f t="shared" si="10"/>
        <v>0</v>
      </c>
      <c r="I90" s="65">
        <f t="shared" si="11"/>
        <v>0</v>
      </c>
    </row>
    <row r="91" spans="1:9">
      <c r="A91" s="8">
        <v>42</v>
      </c>
      <c r="B91" s="51" t="s">
        <v>182</v>
      </c>
      <c r="C91" s="5" t="s">
        <v>20</v>
      </c>
      <c r="D91" s="5">
        <v>100</v>
      </c>
      <c r="E91" s="52"/>
      <c r="F91" s="52"/>
      <c r="G91" s="65">
        <f t="shared" si="9"/>
        <v>0</v>
      </c>
      <c r="H91" s="65">
        <f t="shared" si="10"/>
        <v>0</v>
      </c>
      <c r="I91" s="65">
        <f t="shared" si="11"/>
        <v>0</v>
      </c>
    </row>
    <row r="92" spans="1:9">
      <c r="A92" s="8">
        <v>43</v>
      </c>
      <c r="B92" s="51" t="s">
        <v>101</v>
      </c>
      <c r="C92" s="5" t="s">
        <v>14</v>
      </c>
      <c r="D92" s="5">
        <v>90</v>
      </c>
      <c r="E92" s="52"/>
      <c r="F92" s="52"/>
      <c r="G92" s="65">
        <f t="shared" si="9"/>
        <v>0</v>
      </c>
      <c r="H92" s="65">
        <f t="shared" si="10"/>
        <v>0</v>
      </c>
      <c r="I92" s="65">
        <f t="shared" si="11"/>
        <v>0</v>
      </c>
    </row>
    <row r="93" spans="1:9">
      <c r="A93" s="8">
        <v>44</v>
      </c>
      <c r="B93" s="51" t="s">
        <v>183</v>
      </c>
      <c r="C93" s="5" t="s">
        <v>20</v>
      </c>
      <c r="D93" s="5">
        <v>140</v>
      </c>
      <c r="E93" s="52"/>
      <c r="F93" s="52"/>
      <c r="G93" s="65">
        <f t="shared" si="9"/>
        <v>0</v>
      </c>
      <c r="H93" s="65">
        <f t="shared" si="10"/>
        <v>0</v>
      </c>
      <c r="I93" s="65">
        <f t="shared" si="11"/>
        <v>0</v>
      </c>
    </row>
    <row r="94" spans="1:9">
      <c r="A94" s="8">
        <v>45</v>
      </c>
      <c r="B94" s="51" t="s">
        <v>100</v>
      </c>
      <c r="C94" s="5" t="s">
        <v>14</v>
      </c>
      <c r="D94" s="5">
        <v>20</v>
      </c>
      <c r="E94" s="52"/>
      <c r="F94" s="52"/>
      <c r="G94" s="65">
        <f t="shared" si="9"/>
        <v>0</v>
      </c>
      <c r="H94" s="65">
        <f t="shared" si="10"/>
        <v>0</v>
      </c>
      <c r="I94" s="65">
        <f t="shared" si="11"/>
        <v>0</v>
      </c>
    </row>
    <row r="95" spans="1:9">
      <c r="A95" s="8">
        <v>46</v>
      </c>
      <c r="B95" s="51" t="s">
        <v>110</v>
      </c>
      <c r="C95" s="5" t="s">
        <v>14</v>
      </c>
      <c r="D95" s="5">
        <v>3</v>
      </c>
      <c r="E95" s="52"/>
      <c r="F95" s="52"/>
      <c r="G95" s="65">
        <f t="shared" si="9"/>
        <v>0</v>
      </c>
      <c r="H95" s="65">
        <f t="shared" si="10"/>
        <v>0</v>
      </c>
      <c r="I95" s="65">
        <f t="shared" si="11"/>
        <v>0</v>
      </c>
    </row>
    <row r="96" spans="1:9">
      <c r="A96" s="8">
        <v>47</v>
      </c>
      <c r="B96" s="51" t="s">
        <v>184</v>
      </c>
      <c r="C96" s="5" t="s">
        <v>14</v>
      </c>
      <c r="D96" s="5">
        <v>30</v>
      </c>
      <c r="E96" s="52"/>
      <c r="F96" s="52"/>
      <c r="G96" s="65">
        <f t="shared" si="9"/>
        <v>0</v>
      </c>
      <c r="H96" s="65">
        <f t="shared" si="10"/>
        <v>0</v>
      </c>
      <c r="I96" s="65">
        <f t="shared" si="11"/>
        <v>0</v>
      </c>
    </row>
    <row r="97" spans="1:9">
      <c r="A97" s="8">
        <v>48</v>
      </c>
      <c r="B97" s="51" t="s">
        <v>98</v>
      </c>
      <c r="C97" s="5" t="s">
        <v>14</v>
      </c>
      <c r="D97" s="5">
        <v>55</v>
      </c>
      <c r="E97" s="52"/>
      <c r="F97" s="52"/>
      <c r="G97" s="65">
        <f t="shared" si="9"/>
        <v>0</v>
      </c>
      <c r="H97" s="65">
        <f t="shared" si="10"/>
        <v>0</v>
      </c>
      <c r="I97" s="65">
        <f t="shared" si="11"/>
        <v>0</v>
      </c>
    </row>
    <row r="98" spans="1:9">
      <c r="A98" s="8">
        <v>49</v>
      </c>
      <c r="B98" s="51" t="s">
        <v>99</v>
      </c>
      <c r="C98" s="5" t="s">
        <v>14</v>
      </c>
      <c r="D98" s="5">
        <v>400</v>
      </c>
      <c r="E98" s="52"/>
      <c r="F98" s="52"/>
      <c r="G98" s="65">
        <f t="shared" si="9"/>
        <v>0</v>
      </c>
      <c r="H98" s="65">
        <f t="shared" si="10"/>
        <v>0</v>
      </c>
      <c r="I98" s="65">
        <f t="shared" si="11"/>
        <v>0</v>
      </c>
    </row>
    <row r="99" spans="1:9">
      <c r="A99" s="8">
        <v>50</v>
      </c>
      <c r="B99" s="51" t="s">
        <v>109</v>
      </c>
      <c r="C99" s="5" t="s">
        <v>14</v>
      </c>
      <c r="D99" s="5">
        <v>1050</v>
      </c>
      <c r="E99" s="52"/>
      <c r="F99" s="52"/>
      <c r="G99" s="65">
        <f t="shared" si="9"/>
        <v>0</v>
      </c>
      <c r="H99" s="65">
        <f t="shared" si="10"/>
        <v>0</v>
      </c>
      <c r="I99" s="65">
        <f t="shared" si="11"/>
        <v>0</v>
      </c>
    </row>
    <row r="100" spans="1:9">
      <c r="B100" s="36" t="s">
        <v>23</v>
      </c>
      <c r="C100" s="9"/>
      <c r="D100" s="10"/>
      <c r="E100" s="11"/>
      <c r="F100" s="11"/>
      <c r="G100" s="11"/>
      <c r="H100" s="19">
        <f>SUM(H50:H99)</f>
        <v>0</v>
      </c>
      <c r="I100" s="20">
        <f>SUM(I50:I99)</f>
        <v>0</v>
      </c>
    </row>
    <row r="101" spans="1:9" ht="14.25" customHeight="1">
      <c r="B101" s="9"/>
      <c r="C101" s="9"/>
      <c r="D101" s="9"/>
      <c r="E101" s="9"/>
      <c r="F101" s="9"/>
      <c r="G101" s="10"/>
      <c r="H101" s="66"/>
      <c r="I101" s="9"/>
    </row>
    <row r="102" spans="1:9">
      <c r="B102" s="46" t="s">
        <v>24</v>
      </c>
      <c r="C102" s="12"/>
      <c r="D102" s="12"/>
      <c r="E102" s="12"/>
      <c r="F102" s="12"/>
      <c r="G102" s="12"/>
      <c r="H102" s="12"/>
      <c r="I102" s="12"/>
    </row>
    <row r="103" spans="1:9">
      <c r="B103" s="31" t="s">
        <v>25</v>
      </c>
      <c r="C103" s="33"/>
      <c r="D103" s="12"/>
      <c r="E103" s="12"/>
      <c r="F103" s="12"/>
      <c r="G103" s="12"/>
      <c r="H103" s="12"/>
      <c r="I103" s="12"/>
    </row>
    <row r="104" spans="1:9">
      <c r="B104" s="103" t="s">
        <v>26</v>
      </c>
      <c r="C104" s="103"/>
      <c r="D104" s="103"/>
      <c r="E104" s="103"/>
      <c r="F104" s="103"/>
      <c r="G104" s="103"/>
      <c r="H104" s="103"/>
      <c r="I104" s="103"/>
    </row>
    <row r="105" spans="1:9">
      <c r="B105" s="103" t="s">
        <v>27</v>
      </c>
      <c r="C105" s="103"/>
      <c r="D105" s="103"/>
      <c r="E105" s="103"/>
      <c r="F105" s="103"/>
      <c r="G105" s="103"/>
      <c r="H105" s="103"/>
      <c r="I105" s="103"/>
    </row>
    <row r="106" spans="1:9">
      <c r="B106" s="103" t="s">
        <v>28</v>
      </c>
      <c r="C106" s="103"/>
      <c r="D106" s="103"/>
      <c r="E106" s="103"/>
      <c r="F106" s="103"/>
      <c r="G106" s="103"/>
      <c r="H106" s="103"/>
      <c r="I106" s="31"/>
    </row>
    <row r="107" spans="1:9">
      <c r="B107" s="103" t="s">
        <v>29</v>
      </c>
      <c r="C107" s="103"/>
      <c r="D107" s="103"/>
      <c r="E107" s="103"/>
      <c r="F107" s="103"/>
      <c r="G107" s="103"/>
      <c r="H107" s="103"/>
      <c r="I107" s="103"/>
    </row>
    <row r="108" spans="1:9" ht="15" customHeight="1">
      <c r="B108" s="117" t="s">
        <v>30</v>
      </c>
      <c r="C108" s="117"/>
      <c r="D108" s="117"/>
      <c r="E108" s="117"/>
      <c r="F108" s="117"/>
      <c r="G108" s="117"/>
      <c r="H108" s="117"/>
      <c r="I108" s="12"/>
    </row>
    <row r="109" spans="1:9">
      <c r="B109" s="67"/>
      <c r="D109" s="55"/>
      <c r="E109" s="55"/>
      <c r="F109" s="55"/>
      <c r="G109" s="55"/>
      <c r="H109" s="104" t="s">
        <v>32</v>
      </c>
      <c r="I109" s="104"/>
    </row>
    <row r="110" spans="1:9" ht="39.75" customHeight="1">
      <c r="A110" s="15" t="s">
        <v>5</v>
      </c>
      <c r="B110" s="15" t="s">
        <v>6</v>
      </c>
      <c r="C110" s="15" t="s">
        <v>7</v>
      </c>
      <c r="D110" s="35" t="s">
        <v>50</v>
      </c>
      <c r="E110" s="35" t="s">
        <v>9</v>
      </c>
      <c r="F110" s="35" t="s">
        <v>231</v>
      </c>
      <c r="G110" s="35" t="s">
        <v>10</v>
      </c>
      <c r="H110" s="35" t="s">
        <v>11</v>
      </c>
      <c r="I110" s="35" t="s">
        <v>12</v>
      </c>
    </row>
    <row r="111" spans="1:9">
      <c r="A111" s="4">
        <v>1</v>
      </c>
      <c r="B111" s="4">
        <v>2</v>
      </c>
      <c r="C111" s="4">
        <v>3</v>
      </c>
      <c r="D111" s="4">
        <v>4</v>
      </c>
      <c r="E111" s="4">
        <v>5</v>
      </c>
      <c r="F111" s="4">
        <v>6</v>
      </c>
      <c r="G111" s="36">
        <v>7</v>
      </c>
      <c r="H111" s="4" t="s">
        <v>229</v>
      </c>
      <c r="I111" s="4" t="s">
        <v>230</v>
      </c>
    </row>
    <row r="112" spans="1:9">
      <c r="A112" s="68">
        <v>1</v>
      </c>
      <c r="B112" s="51" t="s">
        <v>169</v>
      </c>
      <c r="C112" s="5" t="s">
        <v>13</v>
      </c>
      <c r="D112" s="69">
        <v>4100</v>
      </c>
      <c r="E112" s="70"/>
      <c r="F112" s="70"/>
      <c r="G112" s="70">
        <f>E112+E112*0.05</f>
        <v>0</v>
      </c>
      <c r="H112" s="70">
        <f>D112*E112</f>
        <v>0</v>
      </c>
      <c r="I112" s="52">
        <f>D112*G112</f>
        <v>0</v>
      </c>
    </row>
    <row r="113" spans="1:13">
      <c r="A113" s="9"/>
      <c r="B113" s="36" t="s">
        <v>23</v>
      </c>
      <c r="C113" s="17"/>
      <c r="D113" s="17"/>
      <c r="E113" s="17"/>
      <c r="F113" s="17"/>
      <c r="G113" s="17"/>
      <c r="H113" s="20">
        <f>SUM(H112:H112)</f>
        <v>0</v>
      </c>
      <c r="I113" s="20">
        <f>SUM(I112:I112)</f>
        <v>0</v>
      </c>
      <c r="M113" s="14"/>
    </row>
    <row r="114" spans="1:13">
      <c r="A114" s="9"/>
      <c r="B114" s="9"/>
      <c r="C114" s="9"/>
      <c r="D114" s="9"/>
      <c r="E114" s="9"/>
      <c r="F114" s="9"/>
      <c r="G114" s="9"/>
      <c r="H114" s="9"/>
      <c r="I114" s="9"/>
    </row>
    <row r="115" spans="1:13" ht="15.75" customHeight="1">
      <c r="A115" s="9"/>
      <c r="B115" s="71"/>
      <c r="C115" s="71"/>
      <c r="D115" s="71"/>
      <c r="E115" s="71"/>
      <c r="F115" s="71"/>
      <c r="G115" s="71"/>
      <c r="H115" s="107" t="s">
        <v>33</v>
      </c>
      <c r="I115" s="107"/>
    </row>
    <row r="116" spans="1:13" ht="39" customHeight="1">
      <c r="A116" s="15" t="s">
        <v>5</v>
      </c>
      <c r="B116" s="15" t="s">
        <v>6</v>
      </c>
      <c r="C116" s="15" t="s">
        <v>7</v>
      </c>
      <c r="D116" s="35" t="s">
        <v>50</v>
      </c>
      <c r="E116" s="35" t="s">
        <v>9</v>
      </c>
      <c r="F116" s="35" t="s">
        <v>231</v>
      </c>
      <c r="G116" s="35" t="s">
        <v>10</v>
      </c>
      <c r="H116" s="35" t="s">
        <v>11</v>
      </c>
      <c r="I116" s="35" t="s">
        <v>12</v>
      </c>
    </row>
    <row r="117" spans="1:13" ht="17.25" customHeight="1">
      <c r="A117" s="4">
        <v>1</v>
      </c>
      <c r="B117" s="4">
        <v>2</v>
      </c>
      <c r="C117" s="4">
        <v>3</v>
      </c>
      <c r="D117" s="4">
        <v>4</v>
      </c>
      <c r="E117" s="4">
        <v>5</v>
      </c>
      <c r="F117" s="4">
        <v>6</v>
      </c>
      <c r="G117" s="36">
        <v>7</v>
      </c>
      <c r="H117" s="4" t="s">
        <v>229</v>
      </c>
      <c r="I117" s="4" t="s">
        <v>230</v>
      </c>
    </row>
    <row r="118" spans="1:13">
      <c r="A118" s="68">
        <v>1</v>
      </c>
      <c r="B118" s="51" t="s">
        <v>140</v>
      </c>
      <c r="C118" s="5" t="s">
        <v>14</v>
      </c>
      <c r="D118" s="54">
        <v>50</v>
      </c>
      <c r="E118" s="53"/>
      <c r="F118" s="53"/>
      <c r="G118" s="53">
        <f>E118+E118*0.05</f>
        <v>0</v>
      </c>
      <c r="H118" s="53">
        <f>D118*E118</f>
        <v>0</v>
      </c>
      <c r="I118" s="52">
        <f>D118*G118</f>
        <v>0</v>
      </c>
    </row>
    <row r="119" spans="1:13">
      <c r="A119" s="68">
        <v>2</v>
      </c>
      <c r="B119" s="51" t="s">
        <v>139</v>
      </c>
      <c r="C119" s="5" t="s">
        <v>14</v>
      </c>
      <c r="D119" s="54">
        <v>50</v>
      </c>
      <c r="E119" s="53"/>
      <c r="F119" s="53"/>
      <c r="G119" s="53">
        <f t="shared" ref="G119:G131" si="12">E119+E119*0.05</f>
        <v>0</v>
      </c>
      <c r="H119" s="53">
        <f t="shared" ref="H119:H131" si="13">D119*E119</f>
        <v>0</v>
      </c>
      <c r="I119" s="52">
        <f t="shared" ref="I119:I131" si="14">D119*G119</f>
        <v>0</v>
      </c>
    </row>
    <row r="120" spans="1:13">
      <c r="A120" s="68">
        <v>3</v>
      </c>
      <c r="B120" s="51" t="s">
        <v>210</v>
      </c>
      <c r="C120" s="5" t="s">
        <v>14</v>
      </c>
      <c r="D120" s="54">
        <v>70</v>
      </c>
      <c r="E120" s="53"/>
      <c r="F120" s="53"/>
      <c r="G120" s="53">
        <f t="shared" si="12"/>
        <v>0</v>
      </c>
      <c r="H120" s="53">
        <f t="shared" si="13"/>
        <v>0</v>
      </c>
      <c r="I120" s="52">
        <f t="shared" si="14"/>
        <v>0</v>
      </c>
    </row>
    <row r="121" spans="1:13">
      <c r="A121" s="68">
        <v>4</v>
      </c>
      <c r="B121" s="51" t="s">
        <v>138</v>
      </c>
      <c r="C121" s="5" t="s">
        <v>14</v>
      </c>
      <c r="D121" s="54">
        <v>40</v>
      </c>
      <c r="E121" s="53"/>
      <c r="F121" s="53"/>
      <c r="G121" s="53">
        <f t="shared" si="12"/>
        <v>0</v>
      </c>
      <c r="H121" s="53">
        <f t="shared" si="13"/>
        <v>0</v>
      </c>
      <c r="I121" s="52">
        <f>D121*G121</f>
        <v>0</v>
      </c>
    </row>
    <row r="122" spans="1:13">
      <c r="A122" s="68">
        <v>5</v>
      </c>
      <c r="B122" s="51" t="s">
        <v>137</v>
      </c>
      <c r="C122" s="5" t="s">
        <v>14</v>
      </c>
      <c r="D122" s="54">
        <v>65</v>
      </c>
      <c r="E122" s="53"/>
      <c r="F122" s="53"/>
      <c r="G122" s="53">
        <f t="shared" si="12"/>
        <v>0</v>
      </c>
      <c r="H122" s="53">
        <f t="shared" si="13"/>
        <v>0</v>
      </c>
      <c r="I122" s="52">
        <f t="shared" si="14"/>
        <v>0</v>
      </c>
    </row>
    <row r="123" spans="1:13" ht="24.75">
      <c r="A123" s="68">
        <v>6</v>
      </c>
      <c r="B123" s="51" t="s">
        <v>150</v>
      </c>
      <c r="C123" s="5" t="s">
        <v>20</v>
      </c>
      <c r="D123" s="54">
        <v>10</v>
      </c>
      <c r="E123" s="53"/>
      <c r="F123" s="53"/>
      <c r="G123" s="53">
        <f t="shared" si="12"/>
        <v>0</v>
      </c>
      <c r="H123" s="53">
        <f t="shared" si="13"/>
        <v>0</v>
      </c>
      <c r="I123" s="52">
        <f t="shared" si="14"/>
        <v>0</v>
      </c>
    </row>
    <row r="124" spans="1:13" ht="24.75">
      <c r="A124" s="68">
        <v>7</v>
      </c>
      <c r="B124" s="51" t="s">
        <v>149</v>
      </c>
      <c r="C124" s="5" t="s">
        <v>20</v>
      </c>
      <c r="D124" s="54">
        <v>10</v>
      </c>
      <c r="E124" s="53"/>
      <c r="F124" s="53"/>
      <c r="G124" s="53">
        <f t="shared" si="12"/>
        <v>0</v>
      </c>
      <c r="H124" s="53">
        <f t="shared" si="13"/>
        <v>0</v>
      </c>
      <c r="I124" s="52">
        <f t="shared" si="14"/>
        <v>0</v>
      </c>
    </row>
    <row r="125" spans="1:13">
      <c r="A125" s="68">
        <v>8</v>
      </c>
      <c r="B125" s="51" t="s">
        <v>141</v>
      </c>
      <c r="C125" s="5" t="s">
        <v>14</v>
      </c>
      <c r="D125" s="54">
        <v>100</v>
      </c>
      <c r="E125" s="53"/>
      <c r="F125" s="53"/>
      <c r="G125" s="53">
        <f t="shared" si="12"/>
        <v>0</v>
      </c>
      <c r="H125" s="53">
        <f t="shared" si="13"/>
        <v>0</v>
      </c>
      <c r="I125" s="52">
        <f t="shared" si="14"/>
        <v>0</v>
      </c>
    </row>
    <row r="126" spans="1:13">
      <c r="A126" s="68">
        <v>9</v>
      </c>
      <c r="B126" s="51" t="s">
        <v>136</v>
      </c>
      <c r="C126" s="5" t="s">
        <v>14</v>
      </c>
      <c r="D126" s="54">
        <v>5</v>
      </c>
      <c r="E126" s="53"/>
      <c r="F126" s="53"/>
      <c r="G126" s="53">
        <f t="shared" si="12"/>
        <v>0</v>
      </c>
      <c r="H126" s="53">
        <f t="shared" si="13"/>
        <v>0</v>
      </c>
      <c r="I126" s="52">
        <f t="shared" si="14"/>
        <v>0</v>
      </c>
    </row>
    <row r="127" spans="1:13">
      <c r="A127" s="68">
        <v>10</v>
      </c>
      <c r="B127" s="51" t="s">
        <v>131</v>
      </c>
      <c r="C127" s="5" t="s">
        <v>14</v>
      </c>
      <c r="D127" s="54">
        <v>40</v>
      </c>
      <c r="E127" s="53"/>
      <c r="F127" s="53"/>
      <c r="G127" s="53">
        <f t="shared" si="12"/>
        <v>0</v>
      </c>
      <c r="H127" s="53">
        <f t="shared" si="13"/>
        <v>0</v>
      </c>
      <c r="I127" s="52">
        <f t="shared" si="14"/>
        <v>0</v>
      </c>
    </row>
    <row r="128" spans="1:13" ht="14.45" customHeight="1">
      <c r="A128" s="68">
        <v>11</v>
      </c>
      <c r="B128" s="51" t="s">
        <v>132</v>
      </c>
      <c r="C128" s="5" t="s">
        <v>14</v>
      </c>
      <c r="D128" s="54">
        <v>15</v>
      </c>
      <c r="E128" s="53"/>
      <c r="F128" s="53"/>
      <c r="G128" s="53">
        <f t="shared" si="12"/>
        <v>0</v>
      </c>
      <c r="H128" s="53">
        <f t="shared" si="13"/>
        <v>0</v>
      </c>
      <c r="I128" s="52">
        <f t="shared" si="14"/>
        <v>0</v>
      </c>
    </row>
    <row r="129" spans="1:9">
      <c r="A129" s="68">
        <v>12</v>
      </c>
      <c r="B129" s="51" t="s">
        <v>133</v>
      </c>
      <c r="C129" s="5" t="s">
        <v>14</v>
      </c>
      <c r="D129" s="54">
        <v>70</v>
      </c>
      <c r="E129" s="53"/>
      <c r="F129" s="53"/>
      <c r="G129" s="53">
        <f t="shared" si="12"/>
        <v>0</v>
      </c>
      <c r="H129" s="53">
        <f t="shared" si="13"/>
        <v>0</v>
      </c>
      <c r="I129" s="52">
        <f t="shared" si="14"/>
        <v>0</v>
      </c>
    </row>
    <row r="130" spans="1:9">
      <c r="A130" s="68">
        <v>13</v>
      </c>
      <c r="B130" s="51" t="s">
        <v>134</v>
      </c>
      <c r="C130" s="5" t="s">
        <v>14</v>
      </c>
      <c r="D130" s="54">
        <v>45</v>
      </c>
      <c r="E130" s="53"/>
      <c r="F130" s="53"/>
      <c r="G130" s="53">
        <f t="shared" si="12"/>
        <v>0</v>
      </c>
      <c r="H130" s="53">
        <f t="shared" si="13"/>
        <v>0</v>
      </c>
      <c r="I130" s="52">
        <f>D130*G130</f>
        <v>0</v>
      </c>
    </row>
    <row r="131" spans="1:9">
      <c r="A131" s="68">
        <v>14</v>
      </c>
      <c r="B131" s="51" t="s">
        <v>135</v>
      </c>
      <c r="C131" s="5" t="s">
        <v>14</v>
      </c>
      <c r="D131" s="69">
        <v>90</v>
      </c>
      <c r="E131" s="70"/>
      <c r="F131" s="70"/>
      <c r="G131" s="53">
        <f t="shared" si="12"/>
        <v>0</v>
      </c>
      <c r="H131" s="53">
        <f t="shared" si="13"/>
        <v>0</v>
      </c>
      <c r="I131" s="52">
        <f t="shared" si="14"/>
        <v>0</v>
      </c>
    </row>
    <row r="132" spans="1:9">
      <c r="A132" s="72"/>
      <c r="B132" s="36" t="s">
        <v>23</v>
      </c>
      <c r="C132" s="17"/>
      <c r="D132" s="17"/>
      <c r="E132" s="17"/>
      <c r="F132" s="17"/>
      <c r="G132" s="17"/>
      <c r="H132" s="20">
        <f>SUM(H118:H131)</f>
        <v>0</v>
      </c>
      <c r="I132" s="20">
        <f>SUM(I118:I131)</f>
        <v>0</v>
      </c>
    </row>
    <row r="133" spans="1:9">
      <c r="A133" s="55"/>
      <c r="B133" s="49"/>
      <c r="C133" s="13"/>
      <c r="D133" s="13"/>
      <c r="E133" s="13"/>
      <c r="F133" s="13"/>
      <c r="G133" s="13"/>
      <c r="H133" s="57"/>
      <c r="I133" s="57"/>
    </row>
    <row r="134" spans="1:9">
      <c r="A134" s="13"/>
      <c r="B134" s="31"/>
      <c r="C134" s="31"/>
      <c r="D134" s="31"/>
      <c r="E134" s="31"/>
      <c r="F134" s="31"/>
      <c r="G134" s="31"/>
      <c r="H134" s="104" t="s">
        <v>38</v>
      </c>
      <c r="I134" s="104"/>
    </row>
    <row r="135" spans="1:9" ht="49.5" customHeight="1">
      <c r="A135" s="7" t="s">
        <v>5</v>
      </c>
      <c r="B135" s="7" t="s">
        <v>6</v>
      </c>
      <c r="C135" s="7" t="s">
        <v>7</v>
      </c>
      <c r="D135" s="50" t="s">
        <v>50</v>
      </c>
      <c r="E135" s="50" t="s">
        <v>9</v>
      </c>
      <c r="F135" s="35" t="s">
        <v>231</v>
      </c>
      <c r="G135" s="50" t="s">
        <v>10</v>
      </c>
      <c r="H135" s="50" t="s">
        <v>11</v>
      </c>
      <c r="I135" s="50" t="s">
        <v>12</v>
      </c>
    </row>
    <row r="136" spans="1:9">
      <c r="A136" s="4">
        <v>1</v>
      </c>
      <c r="B136" s="4">
        <v>2</v>
      </c>
      <c r="C136" s="4">
        <v>3</v>
      </c>
      <c r="D136" s="4">
        <v>4</v>
      </c>
      <c r="E136" s="4">
        <v>5</v>
      </c>
      <c r="F136" s="4">
        <v>6</v>
      </c>
      <c r="G136" s="36">
        <v>7</v>
      </c>
      <c r="H136" s="4" t="s">
        <v>229</v>
      </c>
      <c r="I136" s="4" t="s">
        <v>230</v>
      </c>
    </row>
    <row r="137" spans="1:9">
      <c r="A137" s="73">
        <v>1</v>
      </c>
      <c r="B137" s="51" t="s">
        <v>142</v>
      </c>
      <c r="C137" s="5" t="s">
        <v>20</v>
      </c>
      <c r="D137" s="54">
        <v>10</v>
      </c>
      <c r="E137" s="53"/>
      <c r="F137" s="53"/>
      <c r="G137" s="53">
        <f>E137+E137*0.05</f>
        <v>0</v>
      </c>
      <c r="H137" s="53">
        <f>E137*D137</f>
        <v>0</v>
      </c>
      <c r="I137" s="52">
        <f>G137*D137</f>
        <v>0</v>
      </c>
    </row>
    <row r="138" spans="1:9" ht="36" customHeight="1">
      <c r="A138" s="73">
        <v>2</v>
      </c>
      <c r="B138" s="51" t="s">
        <v>189</v>
      </c>
      <c r="C138" s="5" t="s">
        <v>20</v>
      </c>
      <c r="D138" s="54">
        <v>160</v>
      </c>
      <c r="E138" s="53"/>
      <c r="F138" s="53"/>
      <c r="G138" s="53">
        <f t="shared" ref="G138:G195" si="15">E138+E138*0.05</f>
        <v>0</v>
      </c>
      <c r="H138" s="53">
        <f t="shared" ref="H138:H195" si="16">E138*D138</f>
        <v>0</v>
      </c>
      <c r="I138" s="52">
        <f t="shared" ref="I138:I195" si="17">G138*D138</f>
        <v>0</v>
      </c>
    </row>
    <row r="139" spans="1:9">
      <c r="A139" s="73">
        <v>3</v>
      </c>
      <c r="B139" s="51" t="s">
        <v>191</v>
      </c>
      <c r="C139" s="5" t="s">
        <v>13</v>
      </c>
      <c r="D139" s="54">
        <v>190</v>
      </c>
      <c r="E139" s="53"/>
      <c r="F139" s="53"/>
      <c r="G139" s="53">
        <f t="shared" si="15"/>
        <v>0</v>
      </c>
      <c r="H139" s="53">
        <f t="shared" si="16"/>
        <v>0</v>
      </c>
      <c r="I139" s="52">
        <f t="shared" si="17"/>
        <v>0</v>
      </c>
    </row>
    <row r="140" spans="1:9">
      <c r="A140" s="73">
        <v>4</v>
      </c>
      <c r="B140" s="51" t="s">
        <v>190</v>
      </c>
      <c r="C140" s="5" t="s">
        <v>20</v>
      </c>
      <c r="D140" s="54">
        <v>60</v>
      </c>
      <c r="E140" s="53"/>
      <c r="F140" s="53"/>
      <c r="G140" s="53">
        <f t="shared" si="15"/>
        <v>0</v>
      </c>
      <c r="H140" s="53">
        <f t="shared" si="16"/>
        <v>0</v>
      </c>
      <c r="I140" s="52">
        <f t="shared" si="17"/>
        <v>0</v>
      </c>
    </row>
    <row r="141" spans="1:9" ht="24.75">
      <c r="A141" s="73">
        <v>5</v>
      </c>
      <c r="B141" s="51" t="s">
        <v>222</v>
      </c>
      <c r="C141" s="5" t="s">
        <v>20</v>
      </c>
      <c r="D141" s="54">
        <v>256</v>
      </c>
      <c r="E141" s="53"/>
      <c r="F141" s="53"/>
      <c r="G141" s="53">
        <f>E141+E141*0.05</f>
        <v>0</v>
      </c>
      <c r="H141" s="53">
        <f t="shared" si="16"/>
        <v>0</v>
      </c>
      <c r="I141" s="52">
        <f>G141*D141</f>
        <v>0</v>
      </c>
    </row>
    <row r="142" spans="1:9">
      <c r="A142" s="73">
        <v>6</v>
      </c>
      <c r="B142" s="51" t="s">
        <v>143</v>
      </c>
      <c r="C142" s="5" t="s">
        <v>14</v>
      </c>
      <c r="D142" s="54">
        <v>150</v>
      </c>
      <c r="E142" s="53"/>
      <c r="F142" s="53"/>
      <c r="G142" s="53">
        <f>E142+E142*0.08</f>
        <v>0</v>
      </c>
      <c r="H142" s="53">
        <f t="shared" si="16"/>
        <v>0</v>
      </c>
      <c r="I142" s="52">
        <f t="shared" si="17"/>
        <v>0</v>
      </c>
    </row>
    <row r="143" spans="1:9">
      <c r="A143" s="73">
        <v>7</v>
      </c>
      <c r="B143" s="51" t="s">
        <v>186</v>
      </c>
      <c r="C143" s="5" t="s">
        <v>13</v>
      </c>
      <c r="D143" s="54">
        <v>175</v>
      </c>
      <c r="E143" s="53"/>
      <c r="F143" s="53"/>
      <c r="G143" s="53">
        <f>E143+E143*0.08</f>
        <v>0</v>
      </c>
      <c r="H143" s="53">
        <f t="shared" si="16"/>
        <v>0</v>
      </c>
      <c r="I143" s="52">
        <f t="shared" si="17"/>
        <v>0</v>
      </c>
    </row>
    <row r="144" spans="1:9">
      <c r="A144" s="73">
        <v>8</v>
      </c>
      <c r="B144" s="51" t="s">
        <v>144</v>
      </c>
      <c r="C144" s="5" t="s">
        <v>13</v>
      </c>
      <c r="D144" s="54">
        <v>20</v>
      </c>
      <c r="E144" s="53"/>
      <c r="F144" s="53"/>
      <c r="G144" s="53">
        <f>E144+E144*0.08</f>
        <v>0</v>
      </c>
      <c r="H144" s="53">
        <f t="shared" si="16"/>
        <v>0</v>
      </c>
      <c r="I144" s="52">
        <f t="shared" si="17"/>
        <v>0</v>
      </c>
    </row>
    <row r="145" spans="1:9">
      <c r="A145" s="73">
        <v>9</v>
      </c>
      <c r="B145" s="51" t="s">
        <v>185</v>
      </c>
      <c r="C145" s="5" t="s">
        <v>20</v>
      </c>
      <c r="D145" s="54">
        <v>10</v>
      </c>
      <c r="E145" s="53"/>
      <c r="F145" s="53"/>
      <c r="G145" s="53">
        <f>E145+E145*0.08</f>
        <v>0</v>
      </c>
      <c r="H145" s="53">
        <f t="shared" si="16"/>
        <v>0</v>
      </c>
      <c r="I145" s="52">
        <f t="shared" si="17"/>
        <v>0</v>
      </c>
    </row>
    <row r="146" spans="1:9" ht="14.45" customHeight="1">
      <c r="A146" s="73">
        <v>10</v>
      </c>
      <c r="B146" s="51" t="s">
        <v>215</v>
      </c>
      <c r="C146" s="5" t="s">
        <v>20</v>
      </c>
      <c r="D146" s="54">
        <v>128</v>
      </c>
      <c r="E146" s="53"/>
      <c r="F146" s="53"/>
      <c r="G146" s="53">
        <f>E146+E146*0.23</f>
        <v>0</v>
      </c>
      <c r="H146" s="53">
        <f t="shared" si="16"/>
        <v>0</v>
      </c>
      <c r="I146" s="52">
        <f t="shared" si="17"/>
        <v>0</v>
      </c>
    </row>
    <row r="147" spans="1:9" ht="24.75">
      <c r="A147" s="73">
        <v>11</v>
      </c>
      <c r="B147" s="74" t="s">
        <v>187</v>
      </c>
      <c r="C147" s="5" t="s">
        <v>13</v>
      </c>
      <c r="D147" s="69">
        <v>80</v>
      </c>
      <c r="E147" s="70"/>
      <c r="F147" s="70"/>
      <c r="G147" s="53">
        <f>E147+E147*0.23</f>
        <v>0</v>
      </c>
      <c r="H147" s="53">
        <f t="shared" si="16"/>
        <v>0</v>
      </c>
      <c r="I147" s="52">
        <f t="shared" si="17"/>
        <v>0</v>
      </c>
    </row>
    <row r="148" spans="1:9">
      <c r="A148" s="73">
        <v>12</v>
      </c>
      <c r="B148" s="51" t="s">
        <v>188</v>
      </c>
      <c r="C148" s="5" t="s">
        <v>13</v>
      </c>
      <c r="D148" s="54">
        <v>720</v>
      </c>
      <c r="E148" s="53"/>
      <c r="F148" s="53"/>
      <c r="G148" s="53">
        <f t="shared" si="15"/>
        <v>0</v>
      </c>
      <c r="H148" s="53">
        <f t="shared" si="16"/>
        <v>0</v>
      </c>
      <c r="I148" s="52">
        <f t="shared" si="17"/>
        <v>0</v>
      </c>
    </row>
    <row r="149" spans="1:9">
      <c r="A149" s="73">
        <v>13</v>
      </c>
      <c r="B149" s="51" t="s">
        <v>206</v>
      </c>
      <c r="C149" s="5" t="s">
        <v>20</v>
      </c>
      <c r="D149" s="54">
        <v>4</v>
      </c>
      <c r="E149" s="53"/>
      <c r="F149" s="53"/>
      <c r="G149" s="53">
        <f>E149+E149*0.23</f>
        <v>0</v>
      </c>
      <c r="H149" s="53">
        <f t="shared" si="16"/>
        <v>0</v>
      </c>
      <c r="I149" s="52">
        <f t="shared" si="17"/>
        <v>0</v>
      </c>
    </row>
    <row r="150" spans="1:9">
      <c r="A150" s="73">
        <v>14</v>
      </c>
      <c r="B150" s="51" t="s">
        <v>193</v>
      </c>
      <c r="C150" s="5" t="s">
        <v>20</v>
      </c>
      <c r="D150" s="54">
        <v>150</v>
      </c>
      <c r="E150" s="53"/>
      <c r="F150" s="53"/>
      <c r="G150" s="53">
        <f t="shared" si="15"/>
        <v>0</v>
      </c>
      <c r="H150" s="53">
        <f t="shared" si="16"/>
        <v>0</v>
      </c>
      <c r="I150" s="52">
        <f t="shared" si="17"/>
        <v>0</v>
      </c>
    </row>
    <row r="151" spans="1:9" ht="24.75">
      <c r="A151" s="73">
        <v>15</v>
      </c>
      <c r="B151" s="51" t="s">
        <v>214</v>
      </c>
      <c r="C151" s="5" t="s">
        <v>13</v>
      </c>
      <c r="D151" s="54">
        <v>200</v>
      </c>
      <c r="E151" s="53"/>
      <c r="F151" s="53"/>
      <c r="G151" s="53">
        <f t="shared" si="15"/>
        <v>0</v>
      </c>
      <c r="H151" s="53">
        <f t="shared" si="16"/>
        <v>0</v>
      </c>
      <c r="I151" s="52">
        <f t="shared" si="17"/>
        <v>0</v>
      </c>
    </row>
    <row r="152" spans="1:9">
      <c r="A152" s="73">
        <v>16</v>
      </c>
      <c r="B152" s="51" t="s">
        <v>192</v>
      </c>
      <c r="C152" s="5" t="s">
        <v>20</v>
      </c>
      <c r="D152" s="54">
        <v>340</v>
      </c>
      <c r="E152" s="53"/>
      <c r="F152" s="53"/>
      <c r="G152" s="53">
        <f>E152+E152*0.08</f>
        <v>0</v>
      </c>
      <c r="H152" s="53">
        <f t="shared" si="16"/>
        <v>0</v>
      </c>
      <c r="I152" s="52">
        <f t="shared" si="17"/>
        <v>0</v>
      </c>
    </row>
    <row r="153" spans="1:9">
      <c r="A153" s="73">
        <v>17</v>
      </c>
      <c r="B153" s="51" t="s">
        <v>194</v>
      </c>
      <c r="C153" s="5" t="s">
        <v>20</v>
      </c>
      <c r="D153" s="54">
        <v>70</v>
      </c>
      <c r="E153" s="53"/>
      <c r="F153" s="53"/>
      <c r="G153" s="53">
        <f>E153+E153*0.08</f>
        <v>0</v>
      </c>
      <c r="H153" s="53">
        <f t="shared" si="16"/>
        <v>0</v>
      </c>
      <c r="I153" s="52">
        <f t="shared" si="17"/>
        <v>0</v>
      </c>
    </row>
    <row r="154" spans="1:9">
      <c r="A154" s="73">
        <v>18</v>
      </c>
      <c r="B154" s="51" t="s">
        <v>195</v>
      </c>
      <c r="C154" s="5" t="s">
        <v>22</v>
      </c>
      <c r="D154" s="54">
        <v>230</v>
      </c>
      <c r="E154" s="53"/>
      <c r="F154" s="53"/>
      <c r="G154" s="53">
        <f t="shared" si="15"/>
        <v>0</v>
      </c>
      <c r="H154" s="53">
        <f t="shared" si="16"/>
        <v>0</v>
      </c>
      <c r="I154" s="52">
        <f t="shared" si="17"/>
        <v>0</v>
      </c>
    </row>
    <row r="155" spans="1:9" ht="24" customHeight="1">
      <c r="A155" s="73">
        <v>19</v>
      </c>
      <c r="B155" s="51" t="s">
        <v>145</v>
      </c>
      <c r="C155" s="5" t="s">
        <v>13</v>
      </c>
      <c r="D155" s="54">
        <v>7</v>
      </c>
      <c r="E155" s="53"/>
      <c r="F155" s="53"/>
      <c r="G155" s="53">
        <f>E155+E155*0.23</f>
        <v>0</v>
      </c>
      <c r="H155" s="53">
        <f t="shared" si="16"/>
        <v>0</v>
      </c>
      <c r="I155" s="52">
        <f t="shared" si="17"/>
        <v>0</v>
      </c>
    </row>
    <row r="156" spans="1:9" ht="24" customHeight="1">
      <c r="A156" s="73">
        <v>20</v>
      </c>
      <c r="B156" s="51" t="s">
        <v>146</v>
      </c>
      <c r="C156" s="5" t="s">
        <v>20</v>
      </c>
      <c r="D156" s="54">
        <v>100</v>
      </c>
      <c r="E156" s="53"/>
      <c r="F156" s="53"/>
      <c r="G156" s="53">
        <f>E156+E156*0.08</f>
        <v>0</v>
      </c>
      <c r="H156" s="53">
        <f t="shared" si="16"/>
        <v>0</v>
      </c>
      <c r="I156" s="52">
        <f t="shared" si="17"/>
        <v>0</v>
      </c>
    </row>
    <row r="157" spans="1:9" ht="14.1" customHeight="1">
      <c r="A157" s="73">
        <v>21</v>
      </c>
      <c r="B157" s="51" t="s">
        <v>147</v>
      </c>
      <c r="C157" s="5" t="s">
        <v>20</v>
      </c>
      <c r="D157" s="54">
        <v>25</v>
      </c>
      <c r="E157" s="53"/>
      <c r="F157" s="53"/>
      <c r="G157" s="53">
        <f t="shared" si="15"/>
        <v>0</v>
      </c>
      <c r="H157" s="53">
        <f t="shared" si="16"/>
        <v>0</v>
      </c>
      <c r="I157" s="52">
        <f t="shared" si="17"/>
        <v>0</v>
      </c>
    </row>
    <row r="158" spans="1:9" ht="14.1" customHeight="1">
      <c r="A158" s="73">
        <v>22</v>
      </c>
      <c r="B158" s="51" t="s">
        <v>148</v>
      </c>
      <c r="C158" s="5" t="s">
        <v>13</v>
      </c>
      <c r="D158" s="54">
        <v>35</v>
      </c>
      <c r="E158" s="53"/>
      <c r="F158" s="53"/>
      <c r="G158" s="53">
        <f t="shared" si="15"/>
        <v>0</v>
      </c>
      <c r="H158" s="53">
        <f t="shared" si="16"/>
        <v>0</v>
      </c>
      <c r="I158" s="52">
        <f t="shared" si="17"/>
        <v>0</v>
      </c>
    </row>
    <row r="159" spans="1:9" ht="36.75">
      <c r="A159" s="73">
        <v>23</v>
      </c>
      <c r="B159" s="51" t="s">
        <v>196</v>
      </c>
      <c r="C159" s="5" t="s">
        <v>20</v>
      </c>
      <c r="D159" s="54">
        <v>185</v>
      </c>
      <c r="E159" s="53"/>
      <c r="F159" s="53"/>
      <c r="G159" s="53">
        <f t="shared" si="15"/>
        <v>0</v>
      </c>
      <c r="H159" s="53">
        <f t="shared" si="16"/>
        <v>0</v>
      </c>
      <c r="I159" s="52">
        <f t="shared" si="17"/>
        <v>0</v>
      </c>
    </row>
    <row r="160" spans="1:9">
      <c r="A160" s="73">
        <v>24</v>
      </c>
      <c r="B160" s="51" t="s">
        <v>197</v>
      </c>
      <c r="C160" s="5" t="s">
        <v>20</v>
      </c>
      <c r="D160" s="54">
        <v>55</v>
      </c>
      <c r="E160" s="53"/>
      <c r="F160" s="53"/>
      <c r="G160" s="53">
        <f>E160+E160*0.08</f>
        <v>0</v>
      </c>
      <c r="H160" s="53">
        <f t="shared" si="16"/>
        <v>0</v>
      </c>
      <c r="I160" s="52">
        <f t="shared" si="17"/>
        <v>0</v>
      </c>
    </row>
    <row r="161" spans="1:9">
      <c r="A161" s="73">
        <v>25</v>
      </c>
      <c r="B161" s="51" t="s">
        <v>198</v>
      </c>
      <c r="C161" s="5" t="s">
        <v>20</v>
      </c>
      <c r="D161" s="54">
        <v>40</v>
      </c>
      <c r="E161" s="53"/>
      <c r="F161" s="53"/>
      <c r="G161" s="53">
        <f>E161+E161*0.23</f>
        <v>0</v>
      </c>
      <c r="H161" s="53">
        <f t="shared" si="16"/>
        <v>0</v>
      </c>
      <c r="I161" s="52">
        <f>G161*D161</f>
        <v>0</v>
      </c>
    </row>
    <row r="162" spans="1:9">
      <c r="A162" s="73">
        <v>26</v>
      </c>
      <c r="B162" s="51" t="s">
        <v>199</v>
      </c>
      <c r="C162" s="5" t="s">
        <v>20</v>
      </c>
      <c r="D162" s="54">
        <v>240</v>
      </c>
      <c r="E162" s="53"/>
      <c r="F162" s="53"/>
      <c r="G162" s="53">
        <f t="shared" si="15"/>
        <v>0</v>
      </c>
      <c r="H162" s="53">
        <f t="shared" si="16"/>
        <v>0</v>
      </c>
      <c r="I162" s="52">
        <f t="shared" si="17"/>
        <v>0</v>
      </c>
    </row>
    <row r="163" spans="1:9" ht="24.75">
      <c r="A163" s="73">
        <v>27</v>
      </c>
      <c r="B163" s="51" t="s">
        <v>225</v>
      </c>
      <c r="C163" s="5" t="s">
        <v>20</v>
      </c>
      <c r="D163" s="54">
        <v>140</v>
      </c>
      <c r="E163" s="53"/>
      <c r="F163" s="53"/>
      <c r="G163" s="53">
        <f t="shared" si="15"/>
        <v>0</v>
      </c>
      <c r="H163" s="53">
        <f t="shared" si="16"/>
        <v>0</v>
      </c>
      <c r="I163" s="52">
        <f t="shared" si="17"/>
        <v>0</v>
      </c>
    </row>
    <row r="164" spans="1:9">
      <c r="A164" s="73">
        <v>28</v>
      </c>
      <c r="B164" s="51" t="s">
        <v>151</v>
      </c>
      <c r="C164" s="5" t="s">
        <v>20</v>
      </c>
      <c r="D164" s="54">
        <v>25</v>
      </c>
      <c r="E164" s="53"/>
      <c r="F164" s="53"/>
      <c r="G164" s="53">
        <f>E164+E164*0.08</f>
        <v>0</v>
      </c>
      <c r="H164" s="53">
        <f t="shared" si="16"/>
        <v>0</v>
      </c>
      <c r="I164" s="52">
        <f t="shared" si="17"/>
        <v>0</v>
      </c>
    </row>
    <row r="165" spans="1:9">
      <c r="A165" s="73">
        <v>29</v>
      </c>
      <c r="B165" s="51" t="s">
        <v>200</v>
      </c>
      <c r="C165" s="5" t="s">
        <v>20</v>
      </c>
      <c r="D165" s="54">
        <v>460</v>
      </c>
      <c r="E165" s="53"/>
      <c r="F165" s="53"/>
      <c r="G165" s="53">
        <f t="shared" si="15"/>
        <v>0</v>
      </c>
      <c r="H165" s="53">
        <f t="shared" si="16"/>
        <v>0</v>
      </c>
      <c r="I165" s="52">
        <f t="shared" si="17"/>
        <v>0</v>
      </c>
    </row>
    <row r="166" spans="1:9">
      <c r="A166" s="73">
        <v>30</v>
      </c>
      <c r="B166" s="51" t="s">
        <v>201</v>
      </c>
      <c r="C166" s="5" t="s">
        <v>20</v>
      </c>
      <c r="D166" s="54">
        <v>50</v>
      </c>
      <c r="E166" s="53"/>
      <c r="F166" s="53"/>
      <c r="G166" s="53">
        <f t="shared" si="15"/>
        <v>0</v>
      </c>
      <c r="H166" s="53">
        <f t="shared" si="16"/>
        <v>0</v>
      </c>
      <c r="I166" s="52">
        <f t="shared" si="17"/>
        <v>0</v>
      </c>
    </row>
    <row r="167" spans="1:9" ht="25.9" customHeight="1">
      <c r="A167" s="73">
        <v>31</v>
      </c>
      <c r="B167" s="51" t="s">
        <v>226</v>
      </c>
      <c r="C167" s="5" t="s">
        <v>20</v>
      </c>
      <c r="D167" s="54">
        <v>15</v>
      </c>
      <c r="E167" s="53"/>
      <c r="F167" s="53"/>
      <c r="G167" s="53">
        <f>E167+E167*0.08</f>
        <v>0</v>
      </c>
      <c r="H167" s="53">
        <f t="shared" si="16"/>
        <v>0</v>
      </c>
      <c r="I167" s="52">
        <f t="shared" si="17"/>
        <v>0</v>
      </c>
    </row>
    <row r="168" spans="1:9" ht="24.75">
      <c r="A168" s="73">
        <v>32</v>
      </c>
      <c r="B168" s="51" t="s">
        <v>219</v>
      </c>
      <c r="C168" s="5" t="s">
        <v>14</v>
      </c>
      <c r="D168" s="54">
        <v>20</v>
      </c>
      <c r="E168" s="53"/>
      <c r="F168" s="53"/>
      <c r="G168" s="53">
        <f t="shared" si="15"/>
        <v>0</v>
      </c>
      <c r="H168" s="53">
        <f t="shared" si="16"/>
        <v>0</v>
      </c>
      <c r="I168" s="52">
        <f t="shared" si="17"/>
        <v>0</v>
      </c>
    </row>
    <row r="169" spans="1:9" ht="14.25" customHeight="1">
      <c r="A169" s="73">
        <v>33</v>
      </c>
      <c r="B169" s="51" t="s">
        <v>152</v>
      </c>
      <c r="C169" s="5" t="s">
        <v>14</v>
      </c>
      <c r="D169" s="54">
        <v>8</v>
      </c>
      <c r="E169" s="53"/>
      <c r="F169" s="53"/>
      <c r="G169" s="53">
        <f t="shared" si="15"/>
        <v>0</v>
      </c>
      <c r="H169" s="53">
        <f t="shared" si="16"/>
        <v>0</v>
      </c>
      <c r="I169" s="52">
        <f t="shared" si="17"/>
        <v>0</v>
      </c>
    </row>
    <row r="170" spans="1:9">
      <c r="A170" s="73">
        <v>34</v>
      </c>
      <c r="B170" s="51" t="s">
        <v>220</v>
      </c>
      <c r="C170" s="5" t="s">
        <v>14</v>
      </c>
      <c r="D170" s="54">
        <v>50</v>
      </c>
      <c r="E170" s="53"/>
      <c r="F170" s="53"/>
      <c r="G170" s="53">
        <f t="shared" si="15"/>
        <v>0</v>
      </c>
      <c r="H170" s="53">
        <f t="shared" si="16"/>
        <v>0</v>
      </c>
      <c r="I170" s="52">
        <f t="shared" si="17"/>
        <v>0</v>
      </c>
    </row>
    <row r="171" spans="1:9">
      <c r="A171" s="73">
        <v>35</v>
      </c>
      <c r="B171" s="51" t="s">
        <v>153</v>
      </c>
      <c r="C171" s="5" t="s">
        <v>14</v>
      </c>
      <c r="D171" s="54">
        <v>12</v>
      </c>
      <c r="E171" s="53"/>
      <c r="F171" s="53"/>
      <c r="G171" s="53">
        <f t="shared" si="15"/>
        <v>0</v>
      </c>
      <c r="H171" s="53">
        <f t="shared" si="16"/>
        <v>0</v>
      </c>
      <c r="I171" s="52">
        <f t="shared" si="17"/>
        <v>0</v>
      </c>
    </row>
    <row r="172" spans="1:9" ht="24" customHeight="1">
      <c r="A172" s="73">
        <v>36</v>
      </c>
      <c r="B172" s="51" t="s">
        <v>216</v>
      </c>
      <c r="C172" s="5" t="s">
        <v>20</v>
      </c>
      <c r="D172" s="54">
        <v>4</v>
      </c>
      <c r="E172" s="53"/>
      <c r="F172" s="53"/>
      <c r="G172" s="53">
        <f t="shared" si="15"/>
        <v>0</v>
      </c>
      <c r="H172" s="53">
        <f t="shared" si="16"/>
        <v>0</v>
      </c>
      <c r="I172" s="52">
        <f>G172*D172</f>
        <v>0</v>
      </c>
    </row>
    <row r="173" spans="1:9" ht="25.9" customHeight="1">
      <c r="A173" s="73">
        <v>37</v>
      </c>
      <c r="B173" s="51" t="s">
        <v>209</v>
      </c>
      <c r="C173" s="5" t="s">
        <v>14</v>
      </c>
      <c r="D173" s="54">
        <v>6</v>
      </c>
      <c r="E173" s="53"/>
      <c r="F173" s="53"/>
      <c r="G173" s="53">
        <f t="shared" si="15"/>
        <v>0</v>
      </c>
      <c r="H173" s="53">
        <f t="shared" si="16"/>
        <v>0</v>
      </c>
      <c r="I173" s="52">
        <f t="shared" si="17"/>
        <v>0</v>
      </c>
    </row>
    <row r="174" spans="1:9">
      <c r="A174" s="73">
        <v>38</v>
      </c>
      <c r="B174" s="51" t="s">
        <v>202</v>
      </c>
      <c r="C174" s="5" t="s">
        <v>20</v>
      </c>
      <c r="D174" s="54">
        <v>10</v>
      </c>
      <c r="E174" s="53"/>
      <c r="F174" s="53"/>
      <c r="G174" s="53">
        <f t="shared" si="15"/>
        <v>0</v>
      </c>
      <c r="H174" s="53">
        <f t="shared" si="16"/>
        <v>0</v>
      </c>
      <c r="I174" s="52">
        <f t="shared" si="17"/>
        <v>0</v>
      </c>
    </row>
    <row r="175" spans="1:9" ht="24.75">
      <c r="A175" s="73">
        <v>39</v>
      </c>
      <c r="B175" s="51" t="s">
        <v>227</v>
      </c>
      <c r="C175" s="5" t="s">
        <v>20</v>
      </c>
      <c r="D175" s="54">
        <v>256</v>
      </c>
      <c r="E175" s="53"/>
      <c r="F175" s="53"/>
      <c r="G175" s="53">
        <f t="shared" si="15"/>
        <v>0</v>
      </c>
      <c r="H175" s="53">
        <f t="shared" si="16"/>
        <v>0</v>
      </c>
      <c r="I175" s="52">
        <f t="shared" si="17"/>
        <v>0</v>
      </c>
    </row>
    <row r="176" spans="1:9">
      <c r="A176" s="73">
        <v>40</v>
      </c>
      <c r="B176" s="51" t="s">
        <v>203</v>
      </c>
      <c r="C176" s="5" t="s">
        <v>20</v>
      </c>
      <c r="D176" s="54">
        <v>30</v>
      </c>
      <c r="E176" s="53"/>
      <c r="F176" s="53"/>
      <c r="G176" s="53">
        <f>E176+E176*0.08</f>
        <v>0</v>
      </c>
      <c r="H176" s="53">
        <f t="shared" si="16"/>
        <v>0</v>
      </c>
      <c r="I176" s="52">
        <f t="shared" si="17"/>
        <v>0</v>
      </c>
    </row>
    <row r="177" spans="1:9">
      <c r="A177" s="73">
        <v>41</v>
      </c>
      <c r="B177" s="51" t="s">
        <v>223</v>
      </c>
      <c r="C177" s="5" t="s">
        <v>20</v>
      </c>
      <c r="D177" s="54">
        <v>5</v>
      </c>
      <c r="E177" s="53"/>
      <c r="F177" s="53"/>
      <c r="G177" s="53">
        <f t="shared" si="15"/>
        <v>0</v>
      </c>
      <c r="H177" s="53">
        <f t="shared" si="16"/>
        <v>0</v>
      </c>
      <c r="I177" s="52">
        <f t="shared" si="17"/>
        <v>0</v>
      </c>
    </row>
    <row r="178" spans="1:9">
      <c r="A178" s="73">
        <v>42</v>
      </c>
      <c r="B178" s="51" t="s">
        <v>224</v>
      </c>
      <c r="C178" s="5" t="s">
        <v>20</v>
      </c>
      <c r="D178" s="54">
        <v>5</v>
      </c>
      <c r="E178" s="53"/>
      <c r="F178" s="53"/>
      <c r="G178" s="53">
        <f t="shared" si="15"/>
        <v>0</v>
      </c>
      <c r="H178" s="53">
        <f t="shared" si="16"/>
        <v>0</v>
      </c>
      <c r="I178" s="52">
        <f t="shared" si="17"/>
        <v>0</v>
      </c>
    </row>
    <row r="179" spans="1:9" ht="25.9" customHeight="1">
      <c r="A179" s="73">
        <v>43</v>
      </c>
      <c r="B179" s="51" t="s">
        <v>154</v>
      </c>
      <c r="C179" s="5" t="s">
        <v>155</v>
      </c>
      <c r="D179" s="54">
        <v>70</v>
      </c>
      <c r="E179" s="53"/>
      <c r="F179" s="53"/>
      <c r="G179" s="53">
        <f t="shared" si="15"/>
        <v>0</v>
      </c>
      <c r="H179" s="53">
        <f t="shared" si="16"/>
        <v>0</v>
      </c>
      <c r="I179" s="52">
        <f t="shared" si="17"/>
        <v>0</v>
      </c>
    </row>
    <row r="180" spans="1:9" ht="27.75" customHeight="1">
      <c r="A180" s="73">
        <v>44</v>
      </c>
      <c r="B180" s="51" t="s">
        <v>156</v>
      </c>
      <c r="C180" s="5" t="s">
        <v>155</v>
      </c>
      <c r="D180" s="54">
        <v>30</v>
      </c>
      <c r="E180" s="53"/>
      <c r="F180" s="53"/>
      <c r="G180" s="53">
        <f t="shared" si="15"/>
        <v>0</v>
      </c>
      <c r="H180" s="53">
        <f t="shared" si="16"/>
        <v>0</v>
      </c>
      <c r="I180" s="52">
        <f t="shared" si="17"/>
        <v>0</v>
      </c>
    </row>
    <row r="181" spans="1:9" ht="17.25" customHeight="1">
      <c r="A181" s="73">
        <v>45</v>
      </c>
      <c r="B181" s="51" t="s">
        <v>157</v>
      </c>
      <c r="C181" s="5" t="s">
        <v>20</v>
      </c>
      <c r="D181" s="54">
        <v>30</v>
      </c>
      <c r="E181" s="53"/>
      <c r="F181" s="53"/>
      <c r="G181" s="53">
        <f t="shared" si="15"/>
        <v>0</v>
      </c>
      <c r="H181" s="53">
        <f t="shared" si="16"/>
        <v>0</v>
      </c>
      <c r="I181" s="52">
        <f t="shared" si="17"/>
        <v>0</v>
      </c>
    </row>
    <row r="182" spans="1:9">
      <c r="A182" s="73">
        <v>46</v>
      </c>
      <c r="B182" s="51" t="s">
        <v>159</v>
      </c>
      <c r="C182" s="5" t="s">
        <v>20</v>
      </c>
      <c r="D182" s="54">
        <v>55</v>
      </c>
      <c r="E182" s="53"/>
      <c r="F182" s="53"/>
      <c r="G182" s="53">
        <f>E182+E182*0.08</f>
        <v>0</v>
      </c>
      <c r="H182" s="53">
        <f t="shared" si="16"/>
        <v>0</v>
      </c>
      <c r="I182" s="52">
        <f t="shared" si="17"/>
        <v>0</v>
      </c>
    </row>
    <row r="183" spans="1:9" s="9" customFormat="1">
      <c r="A183" s="73">
        <v>47</v>
      </c>
      <c r="B183" s="51" t="s">
        <v>158</v>
      </c>
      <c r="C183" s="5" t="s">
        <v>20</v>
      </c>
      <c r="D183" s="54">
        <v>50</v>
      </c>
      <c r="E183" s="53"/>
      <c r="F183" s="53"/>
      <c r="G183" s="53">
        <f>E183+E183*0.08</f>
        <v>0</v>
      </c>
      <c r="H183" s="53">
        <f t="shared" si="16"/>
        <v>0</v>
      </c>
      <c r="I183" s="52">
        <f t="shared" si="17"/>
        <v>0</v>
      </c>
    </row>
    <row r="184" spans="1:9" s="9" customFormat="1" ht="18.75" customHeight="1">
      <c r="A184" s="73">
        <v>48</v>
      </c>
      <c r="B184" s="51" t="s">
        <v>204</v>
      </c>
      <c r="C184" s="5" t="s">
        <v>20</v>
      </c>
      <c r="D184" s="54">
        <v>160</v>
      </c>
      <c r="E184" s="53"/>
      <c r="F184" s="53"/>
      <c r="G184" s="53">
        <f t="shared" si="15"/>
        <v>0</v>
      </c>
      <c r="H184" s="53">
        <f t="shared" si="16"/>
        <v>0</v>
      </c>
      <c r="I184" s="52">
        <f t="shared" si="17"/>
        <v>0</v>
      </c>
    </row>
    <row r="185" spans="1:9" s="9" customFormat="1" ht="20.25" customHeight="1">
      <c r="A185" s="73">
        <v>49</v>
      </c>
      <c r="B185" s="51" t="s">
        <v>160</v>
      </c>
      <c r="C185" s="5" t="s">
        <v>13</v>
      </c>
      <c r="D185" s="54">
        <v>80</v>
      </c>
      <c r="E185" s="53"/>
      <c r="F185" s="53"/>
      <c r="G185" s="53">
        <f>E185+E185*0.08</f>
        <v>0</v>
      </c>
      <c r="H185" s="53">
        <f t="shared" si="16"/>
        <v>0</v>
      </c>
      <c r="I185" s="52">
        <f t="shared" si="17"/>
        <v>0</v>
      </c>
    </row>
    <row r="186" spans="1:9" s="9" customFormat="1" ht="24" customHeight="1">
      <c r="A186" s="73">
        <v>50</v>
      </c>
      <c r="B186" s="51" t="s">
        <v>161</v>
      </c>
      <c r="C186" s="5" t="s">
        <v>13</v>
      </c>
      <c r="D186" s="54">
        <v>120</v>
      </c>
      <c r="E186" s="53"/>
      <c r="F186" s="53"/>
      <c r="G186" s="53">
        <f t="shared" si="15"/>
        <v>0</v>
      </c>
      <c r="H186" s="53">
        <f t="shared" si="16"/>
        <v>0</v>
      </c>
      <c r="I186" s="52">
        <f t="shared" si="17"/>
        <v>0</v>
      </c>
    </row>
    <row r="187" spans="1:9" s="9" customFormat="1" ht="14.1" customHeight="1">
      <c r="A187" s="73">
        <v>51</v>
      </c>
      <c r="B187" s="51" t="s">
        <v>162</v>
      </c>
      <c r="C187" s="5" t="s">
        <v>14</v>
      </c>
      <c r="D187" s="54">
        <v>20</v>
      </c>
      <c r="E187" s="53"/>
      <c r="F187" s="53"/>
      <c r="G187" s="53">
        <f t="shared" si="15"/>
        <v>0</v>
      </c>
      <c r="H187" s="53">
        <f t="shared" si="16"/>
        <v>0</v>
      </c>
      <c r="I187" s="52">
        <f t="shared" si="17"/>
        <v>0</v>
      </c>
    </row>
    <row r="188" spans="1:9" s="9" customFormat="1" ht="24" customHeight="1">
      <c r="A188" s="73">
        <v>52</v>
      </c>
      <c r="B188" s="75" t="s">
        <v>221</v>
      </c>
      <c r="C188" s="54" t="s">
        <v>13</v>
      </c>
      <c r="D188" s="69">
        <v>256</v>
      </c>
      <c r="E188" s="70"/>
      <c r="F188" s="70"/>
      <c r="G188" s="53">
        <f>E188+E188*0.05</f>
        <v>0</v>
      </c>
      <c r="H188" s="53">
        <f t="shared" si="16"/>
        <v>0</v>
      </c>
      <c r="I188" s="52">
        <f t="shared" si="17"/>
        <v>0</v>
      </c>
    </row>
    <row r="189" spans="1:9" s="9" customFormat="1" ht="24" customHeight="1">
      <c r="A189" s="73">
        <v>53</v>
      </c>
      <c r="B189" s="76" t="s">
        <v>163</v>
      </c>
      <c r="C189" s="54" t="s">
        <v>14</v>
      </c>
      <c r="D189" s="54">
        <v>25</v>
      </c>
      <c r="E189" s="53"/>
      <c r="F189" s="53"/>
      <c r="G189" s="53">
        <f>E189+E189*0.23</f>
        <v>0</v>
      </c>
      <c r="H189" s="53">
        <f t="shared" si="16"/>
        <v>0</v>
      </c>
      <c r="I189" s="52">
        <f t="shared" si="17"/>
        <v>0</v>
      </c>
    </row>
    <row r="190" spans="1:9" s="9" customFormat="1" ht="15.75" customHeight="1">
      <c r="A190" s="73">
        <v>54</v>
      </c>
      <c r="B190" s="76" t="s">
        <v>164</v>
      </c>
      <c r="C190" s="54" t="s">
        <v>20</v>
      </c>
      <c r="D190" s="54">
        <v>15</v>
      </c>
      <c r="E190" s="53"/>
      <c r="F190" s="53"/>
      <c r="G190" s="53">
        <f>E190+E190*0.08</f>
        <v>0</v>
      </c>
      <c r="H190" s="53">
        <f t="shared" si="16"/>
        <v>0</v>
      </c>
      <c r="I190" s="52">
        <f t="shared" si="17"/>
        <v>0</v>
      </c>
    </row>
    <row r="191" spans="1:9" s="9" customFormat="1" ht="15.75" customHeight="1">
      <c r="A191" s="73">
        <v>55</v>
      </c>
      <c r="B191" s="77" t="s">
        <v>205</v>
      </c>
      <c r="C191" s="78" t="s">
        <v>20</v>
      </c>
      <c r="D191" s="54">
        <v>10</v>
      </c>
      <c r="E191" s="53"/>
      <c r="F191" s="53"/>
      <c r="G191" s="53">
        <f t="shared" si="15"/>
        <v>0</v>
      </c>
      <c r="H191" s="53">
        <f t="shared" si="16"/>
        <v>0</v>
      </c>
      <c r="I191" s="52">
        <f t="shared" si="17"/>
        <v>0</v>
      </c>
    </row>
    <row r="192" spans="1:9" s="9" customFormat="1" ht="14.1" customHeight="1">
      <c r="A192" s="73">
        <v>56</v>
      </c>
      <c r="B192" s="51" t="s">
        <v>165</v>
      </c>
      <c r="C192" s="5" t="s">
        <v>13</v>
      </c>
      <c r="D192" s="54">
        <v>864</v>
      </c>
      <c r="E192" s="53"/>
      <c r="F192" s="53"/>
      <c r="G192" s="53">
        <f>E192+E192*0.23</f>
        <v>0</v>
      </c>
      <c r="H192" s="53">
        <f t="shared" si="16"/>
        <v>0</v>
      </c>
      <c r="I192" s="52">
        <f t="shared" si="17"/>
        <v>0</v>
      </c>
    </row>
    <row r="193" spans="1:9" s="9" customFormat="1" ht="24" customHeight="1">
      <c r="A193" s="73">
        <v>57</v>
      </c>
      <c r="B193" s="51" t="s">
        <v>217</v>
      </c>
      <c r="C193" s="5" t="s">
        <v>13</v>
      </c>
      <c r="D193" s="54">
        <v>630</v>
      </c>
      <c r="E193" s="53"/>
      <c r="F193" s="53"/>
      <c r="G193" s="53">
        <f>E193+E193*0.23</f>
        <v>0</v>
      </c>
      <c r="H193" s="53">
        <f t="shared" si="16"/>
        <v>0</v>
      </c>
      <c r="I193" s="52">
        <f t="shared" si="17"/>
        <v>0</v>
      </c>
    </row>
    <row r="194" spans="1:9" s="9" customFormat="1" ht="16.5" customHeight="1">
      <c r="A194" s="73">
        <v>58</v>
      </c>
      <c r="B194" s="51" t="s">
        <v>166</v>
      </c>
      <c r="C194" s="5" t="s">
        <v>13</v>
      </c>
      <c r="D194" s="54">
        <v>15</v>
      </c>
      <c r="E194" s="53"/>
      <c r="F194" s="53"/>
      <c r="G194" s="53">
        <f>E194+E194*0.08</f>
        <v>0</v>
      </c>
      <c r="H194" s="53">
        <f t="shared" si="16"/>
        <v>0</v>
      </c>
      <c r="I194" s="52">
        <f t="shared" si="17"/>
        <v>0</v>
      </c>
    </row>
    <row r="195" spans="1:9" s="9" customFormat="1">
      <c r="A195" s="73">
        <v>59</v>
      </c>
      <c r="B195" s="51" t="s">
        <v>167</v>
      </c>
      <c r="C195" s="5" t="s">
        <v>13</v>
      </c>
      <c r="D195" s="54">
        <v>45</v>
      </c>
      <c r="E195" s="53"/>
      <c r="F195" s="53"/>
      <c r="G195" s="53">
        <f t="shared" si="15"/>
        <v>0</v>
      </c>
      <c r="H195" s="53">
        <f t="shared" si="16"/>
        <v>0</v>
      </c>
      <c r="I195" s="52">
        <f t="shared" si="17"/>
        <v>0</v>
      </c>
    </row>
    <row r="196" spans="1:9">
      <c r="A196" s="55"/>
      <c r="B196" s="36" t="s">
        <v>23</v>
      </c>
      <c r="C196" s="79"/>
      <c r="D196" s="17"/>
      <c r="E196" s="80"/>
      <c r="F196" s="80"/>
      <c r="G196" s="80"/>
      <c r="H196" s="20">
        <f>SUM(H137:H195)</f>
        <v>0</v>
      </c>
      <c r="I196" s="81">
        <f>SUM(I137:I195)</f>
        <v>0</v>
      </c>
    </row>
    <row r="197" spans="1:9">
      <c r="A197" s="55"/>
      <c r="B197" s="82"/>
      <c r="C197" s="79"/>
      <c r="D197" s="17"/>
      <c r="E197" s="80"/>
      <c r="F197" s="80"/>
      <c r="G197" s="80"/>
      <c r="H197" s="83"/>
      <c r="I197" s="83"/>
    </row>
    <row r="198" spans="1:9">
      <c r="A198" s="12"/>
      <c r="B198" s="103" t="s">
        <v>44</v>
      </c>
      <c r="C198" s="103"/>
      <c r="D198" s="103"/>
      <c r="E198" s="103"/>
      <c r="F198" s="103"/>
      <c r="G198" s="103"/>
      <c r="H198" s="103"/>
      <c r="I198" s="103"/>
    </row>
    <row r="199" spans="1:9">
      <c r="A199" s="12"/>
      <c r="B199" s="103" t="s">
        <v>45</v>
      </c>
      <c r="C199" s="103"/>
      <c r="D199" s="103"/>
      <c r="E199" s="103"/>
      <c r="F199" s="103"/>
      <c r="G199" s="103"/>
      <c r="H199" s="103"/>
      <c r="I199" s="103"/>
    </row>
    <row r="200" spans="1:9">
      <c r="A200" s="23"/>
      <c r="B200" s="84"/>
      <c r="C200" s="84"/>
      <c r="D200" s="84"/>
      <c r="E200" s="84"/>
      <c r="F200" s="84"/>
      <c r="G200" s="84"/>
      <c r="H200" s="104" t="s">
        <v>42</v>
      </c>
      <c r="I200" s="104"/>
    </row>
    <row r="201" spans="1:9">
      <c r="A201" s="23"/>
      <c r="B201" s="84"/>
      <c r="C201" s="84"/>
      <c r="D201" s="84"/>
      <c r="E201" s="84"/>
      <c r="F201" s="84"/>
      <c r="G201" s="84"/>
      <c r="H201" s="34"/>
      <c r="I201" s="34"/>
    </row>
    <row r="202" spans="1:9" ht="48" customHeight="1">
      <c r="A202" s="24" t="s">
        <v>5</v>
      </c>
      <c r="B202" s="24" t="s">
        <v>6</v>
      </c>
      <c r="C202" s="24" t="s">
        <v>7</v>
      </c>
      <c r="D202" s="85" t="s">
        <v>50</v>
      </c>
      <c r="E202" s="85" t="s">
        <v>9</v>
      </c>
      <c r="F202" s="35" t="s">
        <v>231</v>
      </c>
      <c r="G202" s="85" t="s">
        <v>10</v>
      </c>
      <c r="H202" s="50" t="s">
        <v>11</v>
      </c>
      <c r="I202" s="50" t="s">
        <v>12</v>
      </c>
    </row>
    <row r="203" spans="1:9">
      <c r="A203" s="4">
        <v>1</v>
      </c>
      <c r="B203" s="4">
        <v>2</v>
      </c>
      <c r="C203" s="4">
        <v>3</v>
      </c>
      <c r="D203" s="4">
        <v>4</v>
      </c>
      <c r="E203" s="4">
        <v>5</v>
      </c>
      <c r="F203" s="4">
        <v>6</v>
      </c>
      <c r="G203" s="36">
        <v>7</v>
      </c>
      <c r="H203" s="4" t="s">
        <v>229</v>
      </c>
      <c r="I203" s="4" t="s">
        <v>230</v>
      </c>
    </row>
    <row r="204" spans="1:9">
      <c r="A204" s="73">
        <v>1</v>
      </c>
      <c r="B204" s="86" t="s">
        <v>124</v>
      </c>
      <c r="C204" s="5" t="s">
        <v>20</v>
      </c>
      <c r="D204" s="5">
        <v>925</v>
      </c>
      <c r="E204" s="52"/>
      <c r="F204" s="52"/>
      <c r="G204" s="52">
        <f>E204+E204*0.05</f>
        <v>0</v>
      </c>
      <c r="H204" s="52">
        <f>D204*E204</f>
        <v>0</v>
      </c>
      <c r="I204" s="52">
        <f>D204*G204</f>
        <v>0</v>
      </c>
    </row>
    <row r="205" spans="1:9">
      <c r="A205" s="73">
        <v>2</v>
      </c>
      <c r="B205" s="86" t="s">
        <v>125</v>
      </c>
      <c r="C205" s="5" t="s">
        <v>20</v>
      </c>
      <c r="D205" s="5">
        <v>470</v>
      </c>
      <c r="E205" s="52"/>
      <c r="F205" s="52"/>
      <c r="G205" s="52">
        <f t="shared" ref="G205:G213" si="18">E205+E205*0.05</f>
        <v>0</v>
      </c>
      <c r="H205" s="52">
        <f t="shared" ref="H205:H213" si="19">D205*E205</f>
        <v>0</v>
      </c>
      <c r="I205" s="52">
        <f t="shared" ref="I205:I213" si="20">D205*G205</f>
        <v>0</v>
      </c>
    </row>
    <row r="206" spans="1:9">
      <c r="A206" s="73">
        <v>3</v>
      </c>
      <c r="B206" s="86" t="s">
        <v>126</v>
      </c>
      <c r="C206" s="5" t="s">
        <v>20</v>
      </c>
      <c r="D206" s="5">
        <v>900</v>
      </c>
      <c r="E206" s="52"/>
      <c r="F206" s="52"/>
      <c r="G206" s="52">
        <f t="shared" si="18"/>
        <v>0</v>
      </c>
      <c r="H206" s="52">
        <f t="shared" si="19"/>
        <v>0</v>
      </c>
      <c r="I206" s="52">
        <f t="shared" si="20"/>
        <v>0</v>
      </c>
    </row>
    <row r="207" spans="1:9">
      <c r="A207" s="73">
        <v>4</v>
      </c>
      <c r="B207" s="51" t="s">
        <v>127</v>
      </c>
      <c r="C207" s="5" t="s">
        <v>13</v>
      </c>
      <c r="D207" s="54">
        <v>600</v>
      </c>
      <c r="E207" s="52"/>
      <c r="F207" s="52"/>
      <c r="G207" s="52">
        <f t="shared" si="18"/>
        <v>0</v>
      </c>
      <c r="H207" s="52">
        <f t="shared" si="19"/>
        <v>0</v>
      </c>
      <c r="I207" s="52">
        <f t="shared" si="20"/>
        <v>0</v>
      </c>
    </row>
    <row r="208" spans="1:9">
      <c r="A208" s="73">
        <v>5</v>
      </c>
      <c r="B208" s="51" t="s">
        <v>176</v>
      </c>
      <c r="C208" s="5" t="s">
        <v>155</v>
      </c>
      <c r="D208" s="54">
        <v>3900</v>
      </c>
      <c r="E208" s="52"/>
      <c r="F208" s="52"/>
      <c r="G208" s="52">
        <f t="shared" si="18"/>
        <v>0</v>
      </c>
      <c r="H208" s="52">
        <f t="shared" si="19"/>
        <v>0</v>
      </c>
      <c r="I208" s="52">
        <f t="shared" si="20"/>
        <v>0</v>
      </c>
    </row>
    <row r="209" spans="1:12">
      <c r="A209" s="73">
        <v>6</v>
      </c>
      <c r="B209" s="51" t="s">
        <v>128</v>
      </c>
      <c r="C209" s="5" t="s">
        <v>14</v>
      </c>
      <c r="D209" s="54">
        <v>215</v>
      </c>
      <c r="E209" s="52"/>
      <c r="F209" s="52"/>
      <c r="G209" s="52">
        <f t="shared" si="18"/>
        <v>0</v>
      </c>
      <c r="H209" s="52">
        <f t="shared" si="19"/>
        <v>0</v>
      </c>
      <c r="I209" s="52">
        <f t="shared" si="20"/>
        <v>0</v>
      </c>
    </row>
    <row r="210" spans="1:12">
      <c r="A210" s="73">
        <v>7</v>
      </c>
      <c r="B210" s="51" t="s">
        <v>129</v>
      </c>
      <c r="C210" s="5" t="s">
        <v>14</v>
      </c>
      <c r="D210" s="54">
        <v>35</v>
      </c>
      <c r="E210" s="52"/>
      <c r="F210" s="52"/>
      <c r="G210" s="52">
        <f t="shared" si="18"/>
        <v>0</v>
      </c>
      <c r="H210" s="52">
        <f t="shared" si="19"/>
        <v>0</v>
      </c>
      <c r="I210" s="52">
        <f t="shared" si="20"/>
        <v>0</v>
      </c>
    </row>
    <row r="211" spans="1:12">
      <c r="A211" s="73">
        <v>8</v>
      </c>
      <c r="B211" s="86" t="s">
        <v>130</v>
      </c>
      <c r="C211" s="5" t="s">
        <v>20</v>
      </c>
      <c r="D211" s="5">
        <v>155</v>
      </c>
      <c r="E211" s="52"/>
      <c r="F211" s="52"/>
      <c r="G211" s="52">
        <f t="shared" si="18"/>
        <v>0</v>
      </c>
      <c r="H211" s="52">
        <f t="shared" si="19"/>
        <v>0</v>
      </c>
      <c r="I211" s="52">
        <f t="shared" si="20"/>
        <v>0</v>
      </c>
    </row>
    <row r="212" spans="1:12">
      <c r="A212" s="73">
        <v>9</v>
      </c>
      <c r="B212" s="51" t="s">
        <v>208</v>
      </c>
      <c r="C212" s="5" t="s">
        <v>13</v>
      </c>
      <c r="D212" s="54">
        <v>240</v>
      </c>
      <c r="E212" s="52"/>
      <c r="F212" s="52"/>
      <c r="G212" s="52">
        <f t="shared" si="18"/>
        <v>0</v>
      </c>
      <c r="H212" s="52">
        <f t="shared" si="19"/>
        <v>0</v>
      </c>
      <c r="I212" s="52">
        <f t="shared" si="20"/>
        <v>0</v>
      </c>
    </row>
    <row r="213" spans="1:12">
      <c r="A213" s="73">
        <v>10</v>
      </c>
      <c r="B213" s="51" t="s">
        <v>207</v>
      </c>
      <c r="C213" s="5" t="s">
        <v>13</v>
      </c>
      <c r="D213" s="54">
        <v>120</v>
      </c>
      <c r="E213" s="52"/>
      <c r="F213" s="52"/>
      <c r="G213" s="52">
        <f t="shared" si="18"/>
        <v>0</v>
      </c>
      <c r="H213" s="52">
        <f t="shared" si="19"/>
        <v>0</v>
      </c>
      <c r="I213" s="52">
        <f t="shared" si="20"/>
        <v>0</v>
      </c>
    </row>
    <row r="214" spans="1:12">
      <c r="B214" s="87" t="s">
        <v>23</v>
      </c>
      <c r="C214" s="13"/>
      <c r="D214" s="13"/>
      <c r="E214" s="47"/>
      <c r="F214" s="47"/>
      <c r="G214" s="47"/>
      <c r="H214" s="58">
        <f>SUM(H204:H213)</f>
        <v>0</v>
      </c>
      <c r="I214" s="88">
        <f>SUM(I204:I213)</f>
        <v>0</v>
      </c>
    </row>
    <row r="215" spans="1:12">
      <c r="A215" s="55"/>
      <c r="B215" s="82"/>
      <c r="C215" s="79"/>
      <c r="D215" s="17"/>
      <c r="E215" s="80"/>
      <c r="F215" s="80"/>
      <c r="G215" s="80"/>
      <c r="H215" s="83"/>
      <c r="I215" s="83"/>
    </row>
    <row r="216" spans="1:12" ht="15" customHeight="1">
      <c r="B216" s="56" t="s">
        <v>23</v>
      </c>
      <c r="C216" s="89" t="s">
        <v>52</v>
      </c>
      <c r="D216" s="90"/>
      <c r="E216" s="90"/>
      <c r="F216" s="90"/>
      <c r="G216" s="90"/>
      <c r="H216" s="108">
        <f>H214+H196+H132+H113</f>
        <v>0</v>
      </c>
      <c r="I216" s="108"/>
    </row>
    <row r="217" spans="1:12" ht="16.5" customHeight="1">
      <c r="B217" s="49"/>
      <c r="C217" s="33"/>
      <c r="D217" s="33"/>
      <c r="E217" s="33"/>
      <c r="F217" s="33"/>
      <c r="G217" s="60" t="s">
        <v>34</v>
      </c>
      <c r="H217" s="109">
        <f>I214+I196+I132+I113</f>
        <v>0</v>
      </c>
      <c r="I217" s="109"/>
      <c r="L217" s="14"/>
    </row>
    <row r="218" spans="1:12" ht="15.75" customHeight="1">
      <c r="B218" s="30"/>
      <c r="C218" s="28"/>
      <c r="D218" s="28"/>
      <c r="E218" s="28"/>
      <c r="F218" s="28"/>
      <c r="G218" s="91"/>
      <c r="H218" s="105"/>
      <c r="I218" s="105"/>
    </row>
    <row r="219" spans="1:12">
      <c r="B219" s="46" t="s">
        <v>35</v>
      </c>
      <c r="C219" s="12"/>
      <c r="D219" s="12"/>
      <c r="E219" s="12"/>
      <c r="F219" s="12"/>
      <c r="G219" s="12"/>
      <c r="H219" s="12"/>
      <c r="I219" s="12"/>
    </row>
    <row r="220" spans="1:12">
      <c r="B220" s="103" t="s">
        <v>36</v>
      </c>
      <c r="C220" s="103"/>
      <c r="D220" s="103"/>
      <c r="E220" s="103"/>
      <c r="F220" s="103"/>
      <c r="G220" s="103"/>
      <c r="H220" s="103"/>
      <c r="I220" s="103"/>
    </row>
    <row r="221" spans="1:12">
      <c r="B221" s="103" t="s">
        <v>37</v>
      </c>
      <c r="C221" s="103"/>
      <c r="D221" s="103"/>
      <c r="E221" s="103"/>
      <c r="F221" s="103"/>
      <c r="G221" s="103"/>
      <c r="H221" s="103"/>
      <c r="I221" s="103"/>
    </row>
    <row r="222" spans="1:12">
      <c r="A222" s="12"/>
      <c r="B222" s="12"/>
      <c r="C222" s="12"/>
      <c r="D222" s="12"/>
      <c r="E222" s="12"/>
      <c r="F222" s="12"/>
      <c r="G222" s="12"/>
      <c r="H222" s="104" t="s">
        <v>46</v>
      </c>
      <c r="I222" s="104"/>
    </row>
    <row r="223" spans="1:12" ht="48" customHeight="1">
      <c r="A223" s="16" t="s">
        <v>5</v>
      </c>
      <c r="B223" s="16" t="s">
        <v>6</v>
      </c>
      <c r="C223" s="16" t="s">
        <v>7</v>
      </c>
      <c r="D223" s="50" t="s">
        <v>51</v>
      </c>
      <c r="E223" s="50" t="s">
        <v>9</v>
      </c>
      <c r="F223" s="35" t="s">
        <v>231</v>
      </c>
      <c r="G223" s="50" t="s">
        <v>10</v>
      </c>
      <c r="H223" s="50" t="s">
        <v>11</v>
      </c>
      <c r="I223" s="50" t="s">
        <v>12</v>
      </c>
    </row>
    <row r="224" spans="1:12">
      <c r="A224" s="4">
        <v>1</v>
      </c>
      <c r="B224" s="4">
        <v>2</v>
      </c>
      <c r="C224" s="4">
        <v>3</v>
      </c>
      <c r="D224" s="4">
        <v>4</v>
      </c>
      <c r="E224" s="4">
        <v>5</v>
      </c>
      <c r="F224" s="4">
        <v>6</v>
      </c>
      <c r="G224" s="36">
        <v>7</v>
      </c>
      <c r="H224" s="4" t="s">
        <v>229</v>
      </c>
      <c r="I224" s="4" t="s">
        <v>230</v>
      </c>
    </row>
    <row r="225" spans="1:12">
      <c r="A225" s="73">
        <v>1</v>
      </c>
      <c r="B225" s="51" t="s">
        <v>69</v>
      </c>
      <c r="C225" s="5" t="s">
        <v>14</v>
      </c>
      <c r="D225" s="69">
        <v>8</v>
      </c>
      <c r="E225" s="70"/>
      <c r="F225" s="70"/>
      <c r="G225" s="70">
        <f>E225+E225*0.05</f>
        <v>0</v>
      </c>
      <c r="H225" s="70">
        <f>D225*E225</f>
        <v>0</v>
      </c>
      <c r="I225" s="52">
        <f>D225*G225</f>
        <v>0</v>
      </c>
    </row>
    <row r="226" spans="1:12">
      <c r="A226" s="73">
        <v>2</v>
      </c>
      <c r="B226" s="51" t="s">
        <v>170</v>
      </c>
      <c r="C226" s="5" t="s">
        <v>13</v>
      </c>
      <c r="D226" s="69">
        <v>160</v>
      </c>
      <c r="E226" s="70"/>
      <c r="F226" s="70"/>
      <c r="G226" s="70">
        <f t="shared" ref="G226:G231" si="21">E226+E226*0.05</f>
        <v>0</v>
      </c>
      <c r="H226" s="70">
        <f t="shared" ref="H226:H231" si="22">D226*E226</f>
        <v>0</v>
      </c>
      <c r="I226" s="52">
        <f t="shared" ref="I226:I231" si="23">D226*G226</f>
        <v>0</v>
      </c>
    </row>
    <row r="227" spans="1:12">
      <c r="A227" s="73">
        <v>3</v>
      </c>
      <c r="B227" s="51" t="s">
        <v>171</v>
      </c>
      <c r="C227" s="5" t="s">
        <v>13</v>
      </c>
      <c r="D227" s="69">
        <v>470</v>
      </c>
      <c r="E227" s="70"/>
      <c r="F227" s="70"/>
      <c r="G227" s="70">
        <f t="shared" si="21"/>
        <v>0</v>
      </c>
      <c r="H227" s="70">
        <f t="shared" si="22"/>
        <v>0</v>
      </c>
      <c r="I227" s="52">
        <f t="shared" si="23"/>
        <v>0</v>
      </c>
    </row>
    <row r="228" spans="1:12">
      <c r="A228" s="73">
        <v>4</v>
      </c>
      <c r="B228" s="51" t="s">
        <v>172</v>
      </c>
      <c r="C228" s="5" t="s">
        <v>13</v>
      </c>
      <c r="D228" s="54">
        <v>55</v>
      </c>
      <c r="E228" s="53"/>
      <c r="F228" s="53"/>
      <c r="G228" s="70">
        <f t="shared" si="21"/>
        <v>0</v>
      </c>
      <c r="H228" s="70">
        <f t="shared" si="22"/>
        <v>0</v>
      </c>
      <c r="I228" s="52">
        <f t="shared" si="23"/>
        <v>0</v>
      </c>
    </row>
    <row r="229" spans="1:12">
      <c r="A229" s="73">
        <v>5</v>
      </c>
      <c r="B229" s="76" t="s">
        <v>173</v>
      </c>
      <c r="C229" s="54" t="s">
        <v>13</v>
      </c>
      <c r="D229" s="69">
        <v>90</v>
      </c>
      <c r="E229" s="70"/>
      <c r="F229" s="70"/>
      <c r="G229" s="70">
        <f t="shared" si="21"/>
        <v>0</v>
      </c>
      <c r="H229" s="70">
        <f t="shared" si="22"/>
        <v>0</v>
      </c>
      <c r="I229" s="52">
        <f t="shared" si="23"/>
        <v>0</v>
      </c>
    </row>
    <row r="230" spans="1:12">
      <c r="A230" s="73">
        <v>6</v>
      </c>
      <c r="B230" s="76" t="s">
        <v>175</v>
      </c>
      <c r="C230" s="54" t="s">
        <v>13</v>
      </c>
      <c r="D230" s="69">
        <v>95</v>
      </c>
      <c r="E230" s="70"/>
      <c r="F230" s="70"/>
      <c r="G230" s="70">
        <f t="shared" si="21"/>
        <v>0</v>
      </c>
      <c r="H230" s="70">
        <f t="shared" si="22"/>
        <v>0</v>
      </c>
      <c r="I230" s="52">
        <f t="shared" si="23"/>
        <v>0</v>
      </c>
    </row>
    <row r="231" spans="1:12">
      <c r="A231" s="92">
        <v>7</v>
      </c>
      <c r="B231" s="51" t="s">
        <v>174</v>
      </c>
      <c r="C231" s="5" t="s">
        <v>13</v>
      </c>
      <c r="D231" s="69">
        <v>285</v>
      </c>
      <c r="E231" s="70"/>
      <c r="F231" s="70"/>
      <c r="G231" s="70">
        <f t="shared" si="21"/>
        <v>0</v>
      </c>
      <c r="H231" s="70">
        <f t="shared" si="22"/>
        <v>0</v>
      </c>
      <c r="I231" s="52">
        <f t="shared" si="23"/>
        <v>0</v>
      </c>
    </row>
    <row r="232" spans="1:12">
      <c r="A232" s="93"/>
      <c r="B232" s="94" t="s">
        <v>23</v>
      </c>
      <c r="C232" s="17"/>
      <c r="D232" s="17"/>
      <c r="E232" s="17"/>
      <c r="F232" s="17"/>
      <c r="G232" s="95"/>
      <c r="H232" s="19">
        <f>SUM(H225:H231)</f>
        <v>0</v>
      </c>
      <c r="I232" s="20">
        <f>SUM(I225:I231)</f>
        <v>0</v>
      </c>
      <c r="L232" s="14"/>
    </row>
    <row r="233" spans="1:12" ht="14.25" customHeight="1">
      <c r="G233" s="29"/>
      <c r="H233" s="96"/>
      <c r="I233" s="29"/>
    </row>
    <row r="234" spans="1:12">
      <c r="A234" s="12"/>
      <c r="B234" s="46" t="s">
        <v>39</v>
      </c>
      <c r="C234" s="12"/>
      <c r="D234" s="12"/>
      <c r="E234" s="12"/>
      <c r="F234" s="12"/>
      <c r="G234" s="12"/>
      <c r="H234" s="12"/>
      <c r="I234" s="12"/>
    </row>
    <row r="235" spans="1:12">
      <c r="A235" s="12"/>
      <c r="B235" s="103" t="s">
        <v>40</v>
      </c>
      <c r="C235" s="103"/>
      <c r="D235" s="103"/>
      <c r="E235" s="103"/>
      <c r="F235" s="103"/>
      <c r="G235" s="103"/>
      <c r="H235" s="103"/>
      <c r="I235" s="103"/>
    </row>
    <row r="236" spans="1:12">
      <c r="A236" s="12"/>
      <c r="B236" s="103" t="s">
        <v>41</v>
      </c>
      <c r="C236" s="103"/>
      <c r="D236" s="103"/>
      <c r="E236" s="103"/>
      <c r="F236" s="103"/>
      <c r="G236" s="103"/>
      <c r="H236" s="103"/>
      <c r="I236" s="103"/>
    </row>
    <row r="237" spans="1:12">
      <c r="A237" s="12"/>
      <c r="B237" s="97"/>
      <c r="C237" s="97"/>
      <c r="D237" s="97"/>
      <c r="E237" s="97"/>
      <c r="F237" s="97"/>
      <c r="G237" s="97"/>
      <c r="H237" s="104" t="s">
        <v>49</v>
      </c>
      <c r="I237" s="104"/>
    </row>
    <row r="238" spans="1:12" ht="57" customHeight="1">
      <c r="A238" s="16" t="s">
        <v>5</v>
      </c>
      <c r="B238" s="16" t="s">
        <v>6</v>
      </c>
      <c r="C238" s="16" t="s">
        <v>7</v>
      </c>
      <c r="D238" s="50" t="s">
        <v>50</v>
      </c>
      <c r="E238" s="50" t="s">
        <v>9</v>
      </c>
      <c r="F238" s="35" t="s">
        <v>231</v>
      </c>
      <c r="G238" s="50" t="s">
        <v>10</v>
      </c>
      <c r="H238" s="50" t="s">
        <v>11</v>
      </c>
      <c r="I238" s="50" t="s">
        <v>12</v>
      </c>
    </row>
    <row r="239" spans="1:12">
      <c r="A239" s="4">
        <v>1</v>
      </c>
      <c r="B239" s="4">
        <v>2</v>
      </c>
      <c r="C239" s="4">
        <v>3</v>
      </c>
      <c r="D239" s="4">
        <v>4</v>
      </c>
      <c r="E239" s="4">
        <v>5</v>
      </c>
      <c r="F239" s="4">
        <v>6</v>
      </c>
      <c r="G239" s="36">
        <v>7</v>
      </c>
      <c r="H239" s="4" t="s">
        <v>229</v>
      </c>
      <c r="I239" s="4" t="s">
        <v>230</v>
      </c>
    </row>
    <row r="240" spans="1:12">
      <c r="A240" s="73">
        <v>1</v>
      </c>
      <c r="B240" s="98" t="s">
        <v>228</v>
      </c>
      <c r="C240" s="8" t="s">
        <v>14</v>
      </c>
      <c r="D240" s="8">
        <v>20</v>
      </c>
      <c r="E240" s="65"/>
      <c r="F240" s="65"/>
      <c r="G240" s="65">
        <f>E240+E240*0.05</f>
        <v>0</v>
      </c>
      <c r="H240" s="65">
        <f>D240*E240</f>
        <v>0</v>
      </c>
      <c r="I240" s="65">
        <f>D240*G240</f>
        <v>0</v>
      </c>
    </row>
    <row r="241" spans="1:9">
      <c r="A241" s="73">
        <v>2</v>
      </c>
      <c r="B241" s="98" t="s">
        <v>112</v>
      </c>
      <c r="C241" s="8" t="s">
        <v>14</v>
      </c>
      <c r="D241" s="8">
        <v>120</v>
      </c>
      <c r="E241" s="65"/>
      <c r="F241" s="65"/>
      <c r="G241" s="65">
        <f>E241+E241*0.05</f>
        <v>0</v>
      </c>
      <c r="H241" s="65">
        <f>D241*E241</f>
        <v>0</v>
      </c>
      <c r="I241" s="65">
        <f>D241*G241</f>
        <v>0</v>
      </c>
    </row>
    <row r="242" spans="1:9">
      <c r="A242" s="73">
        <v>3</v>
      </c>
      <c r="B242" s="98" t="s">
        <v>113</v>
      </c>
      <c r="C242" s="8" t="s">
        <v>14</v>
      </c>
      <c r="D242" s="8">
        <v>105</v>
      </c>
      <c r="E242" s="65"/>
      <c r="F242" s="65"/>
      <c r="G242" s="65">
        <f t="shared" ref="G242:G256" si="24">E242+E242*0.05</f>
        <v>0</v>
      </c>
      <c r="H242" s="65">
        <f t="shared" ref="H242:H256" si="25">D242*E242</f>
        <v>0</v>
      </c>
      <c r="I242" s="65">
        <f t="shared" ref="I242:I256" si="26">D242*G242</f>
        <v>0</v>
      </c>
    </row>
    <row r="243" spans="1:9">
      <c r="A243" s="73">
        <v>4</v>
      </c>
      <c r="B243" s="98" t="s">
        <v>115</v>
      </c>
      <c r="C243" s="8" t="s">
        <v>14</v>
      </c>
      <c r="D243" s="8">
        <v>85</v>
      </c>
      <c r="E243" s="65"/>
      <c r="F243" s="65"/>
      <c r="G243" s="65">
        <f t="shared" si="24"/>
        <v>0</v>
      </c>
      <c r="H243" s="65">
        <f t="shared" si="25"/>
        <v>0</v>
      </c>
      <c r="I243" s="65">
        <f>D243*G243</f>
        <v>0</v>
      </c>
    </row>
    <row r="244" spans="1:9">
      <c r="A244" s="73">
        <v>5</v>
      </c>
      <c r="B244" s="98" t="s">
        <v>114</v>
      </c>
      <c r="C244" s="8" t="s">
        <v>14</v>
      </c>
      <c r="D244" s="8">
        <v>10</v>
      </c>
      <c r="E244" s="65"/>
      <c r="F244" s="65"/>
      <c r="G244" s="65">
        <f t="shared" si="24"/>
        <v>0</v>
      </c>
      <c r="H244" s="65">
        <f t="shared" si="25"/>
        <v>0</v>
      </c>
      <c r="I244" s="65">
        <f t="shared" si="26"/>
        <v>0</v>
      </c>
    </row>
    <row r="245" spans="1:9" ht="24.75">
      <c r="A245" s="73">
        <v>6</v>
      </c>
      <c r="B245" s="98" t="s">
        <v>116</v>
      </c>
      <c r="C245" s="8" t="s">
        <v>14</v>
      </c>
      <c r="D245" s="8">
        <v>35</v>
      </c>
      <c r="E245" s="65"/>
      <c r="F245" s="65"/>
      <c r="G245" s="65">
        <f t="shared" si="24"/>
        <v>0</v>
      </c>
      <c r="H245" s="65">
        <f t="shared" si="25"/>
        <v>0</v>
      </c>
      <c r="I245" s="65">
        <f t="shared" si="26"/>
        <v>0</v>
      </c>
    </row>
    <row r="246" spans="1:9">
      <c r="A246" s="73">
        <v>7</v>
      </c>
      <c r="B246" s="51" t="s">
        <v>117</v>
      </c>
      <c r="C246" s="5" t="s">
        <v>14</v>
      </c>
      <c r="D246" s="5">
        <v>5</v>
      </c>
      <c r="E246" s="65"/>
      <c r="F246" s="65"/>
      <c r="G246" s="65">
        <f t="shared" si="24"/>
        <v>0</v>
      </c>
      <c r="H246" s="65">
        <f t="shared" si="25"/>
        <v>0</v>
      </c>
      <c r="I246" s="65">
        <f t="shared" si="26"/>
        <v>0</v>
      </c>
    </row>
    <row r="247" spans="1:9">
      <c r="A247" s="73">
        <v>8</v>
      </c>
      <c r="B247" s="51" t="s">
        <v>168</v>
      </c>
      <c r="C247" s="5" t="s">
        <v>14</v>
      </c>
      <c r="D247" s="5">
        <v>40</v>
      </c>
      <c r="E247" s="65"/>
      <c r="F247" s="65"/>
      <c r="G247" s="65">
        <f t="shared" si="24"/>
        <v>0</v>
      </c>
      <c r="H247" s="65">
        <f t="shared" si="25"/>
        <v>0</v>
      </c>
      <c r="I247" s="65">
        <f t="shared" si="26"/>
        <v>0</v>
      </c>
    </row>
    <row r="248" spans="1:9">
      <c r="A248" s="73">
        <v>9</v>
      </c>
      <c r="B248" s="51" t="s">
        <v>121</v>
      </c>
      <c r="C248" s="5" t="s">
        <v>14</v>
      </c>
      <c r="D248" s="5">
        <v>30</v>
      </c>
      <c r="E248" s="65"/>
      <c r="F248" s="65"/>
      <c r="G248" s="65">
        <f t="shared" si="24"/>
        <v>0</v>
      </c>
      <c r="H248" s="65">
        <f t="shared" si="25"/>
        <v>0</v>
      </c>
      <c r="I248" s="65">
        <f t="shared" si="26"/>
        <v>0</v>
      </c>
    </row>
    <row r="249" spans="1:9">
      <c r="A249" s="73">
        <v>10</v>
      </c>
      <c r="B249" s="51" t="s">
        <v>118</v>
      </c>
      <c r="C249" s="5" t="s">
        <v>14</v>
      </c>
      <c r="D249" s="5">
        <v>35</v>
      </c>
      <c r="E249" s="65"/>
      <c r="F249" s="65"/>
      <c r="G249" s="65">
        <f t="shared" si="24"/>
        <v>0</v>
      </c>
      <c r="H249" s="65">
        <f t="shared" si="25"/>
        <v>0</v>
      </c>
      <c r="I249" s="65">
        <f t="shared" si="26"/>
        <v>0</v>
      </c>
    </row>
    <row r="250" spans="1:9">
      <c r="A250" s="73">
        <v>11</v>
      </c>
      <c r="B250" s="98" t="s">
        <v>120</v>
      </c>
      <c r="C250" s="8" t="s">
        <v>14</v>
      </c>
      <c r="D250" s="8">
        <v>80</v>
      </c>
      <c r="E250" s="65"/>
      <c r="F250" s="65"/>
      <c r="G250" s="65">
        <f t="shared" si="24"/>
        <v>0</v>
      </c>
      <c r="H250" s="65">
        <f t="shared" si="25"/>
        <v>0</v>
      </c>
      <c r="I250" s="65">
        <f t="shared" si="26"/>
        <v>0</v>
      </c>
    </row>
    <row r="251" spans="1:9">
      <c r="A251" s="73">
        <v>12</v>
      </c>
      <c r="B251" s="51" t="s">
        <v>123</v>
      </c>
      <c r="C251" s="5" t="s">
        <v>14</v>
      </c>
      <c r="D251" s="5">
        <v>25</v>
      </c>
      <c r="E251" s="65"/>
      <c r="F251" s="65"/>
      <c r="G251" s="65">
        <f t="shared" si="24"/>
        <v>0</v>
      </c>
      <c r="H251" s="65">
        <f t="shared" si="25"/>
        <v>0</v>
      </c>
      <c r="I251" s="65">
        <f t="shared" si="26"/>
        <v>0</v>
      </c>
    </row>
    <row r="252" spans="1:9" ht="24.75">
      <c r="A252" s="73">
        <v>13</v>
      </c>
      <c r="B252" s="51" t="s">
        <v>218</v>
      </c>
      <c r="C252" s="5" t="s">
        <v>14</v>
      </c>
      <c r="D252" s="5">
        <v>35</v>
      </c>
      <c r="E252" s="65"/>
      <c r="F252" s="65"/>
      <c r="G252" s="65">
        <f t="shared" si="24"/>
        <v>0</v>
      </c>
      <c r="H252" s="65">
        <f t="shared" si="25"/>
        <v>0</v>
      </c>
      <c r="I252" s="65">
        <f t="shared" si="26"/>
        <v>0</v>
      </c>
    </row>
    <row r="253" spans="1:9" ht="24" customHeight="1">
      <c r="A253" s="73">
        <v>14</v>
      </c>
      <c r="B253" s="51" t="s">
        <v>119</v>
      </c>
      <c r="C253" s="5" t="s">
        <v>14</v>
      </c>
      <c r="D253" s="5">
        <v>25</v>
      </c>
      <c r="E253" s="65"/>
      <c r="F253" s="65"/>
      <c r="G253" s="65">
        <f t="shared" si="24"/>
        <v>0</v>
      </c>
      <c r="H253" s="65">
        <f t="shared" si="25"/>
        <v>0</v>
      </c>
      <c r="I253" s="65">
        <f t="shared" si="26"/>
        <v>0</v>
      </c>
    </row>
    <row r="254" spans="1:9" ht="14.1" customHeight="1">
      <c r="A254" s="73">
        <v>15</v>
      </c>
      <c r="B254" s="51" t="s">
        <v>122</v>
      </c>
      <c r="C254" s="5" t="s">
        <v>14</v>
      </c>
      <c r="D254" s="5">
        <v>25</v>
      </c>
      <c r="E254" s="65"/>
      <c r="F254" s="65"/>
      <c r="G254" s="65">
        <f t="shared" si="24"/>
        <v>0</v>
      </c>
      <c r="H254" s="65">
        <f t="shared" si="25"/>
        <v>0</v>
      </c>
      <c r="I254" s="65">
        <f t="shared" si="26"/>
        <v>0</v>
      </c>
    </row>
    <row r="255" spans="1:9">
      <c r="A255" s="73">
        <v>16</v>
      </c>
      <c r="B255" s="51" t="s">
        <v>43</v>
      </c>
      <c r="C255" s="5" t="s">
        <v>14</v>
      </c>
      <c r="D255" s="5">
        <v>15</v>
      </c>
      <c r="E255" s="65"/>
      <c r="F255" s="65"/>
      <c r="G255" s="65">
        <f t="shared" si="24"/>
        <v>0</v>
      </c>
      <c r="H255" s="65">
        <f t="shared" si="25"/>
        <v>0</v>
      </c>
      <c r="I255" s="65">
        <f t="shared" si="26"/>
        <v>0</v>
      </c>
    </row>
    <row r="256" spans="1:9">
      <c r="A256" s="73">
        <v>17</v>
      </c>
      <c r="B256" s="51" t="s">
        <v>111</v>
      </c>
      <c r="C256" s="5" t="s">
        <v>14</v>
      </c>
      <c r="D256" s="5">
        <v>200</v>
      </c>
      <c r="E256" s="65"/>
      <c r="F256" s="65"/>
      <c r="G256" s="65">
        <f t="shared" si="24"/>
        <v>0</v>
      </c>
      <c r="H256" s="65">
        <f t="shared" si="25"/>
        <v>0</v>
      </c>
      <c r="I256" s="65">
        <f t="shared" si="26"/>
        <v>0</v>
      </c>
    </row>
    <row r="257" spans="1:12">
      <c r="A257" s="93"/>
      <c r="B257" s="99" t="s">
        <v>23</v>
      </c>
      <c r="C257" s="12"/>
      <c r="D257" s="12"/>
      <c r="E257" s="12"/>
      <c r="F257" s="12"/>
      <c r="G257" s="12"/>
      <c r="H257" s="61">
        <f>SUM(H240:H256)</f>
        <v>0</v>
      </c>
      <c r="I257" s="58">
        <f>SUM(I240:I256)</f>
        <v>0</v>
      </c>
      <c r="L257" s="14"/>
    </row>
    <row r="258" spans="1:12">
      <c r="A258" s="55"/>
      <c r="B258" s="49"/>
      <c r="C258" s="12"/>
      <c r="D258" s="12"/>
      <c r="E258" s="12"/>
      <c r="F258" s="12"/>
      <c r="G258" s="12"/>
      <c r="H258" s="100"/>
      <c r="I258" s="57"/>
      <c r="L258" s="14"/>
    </row>
    <row r="259" spans="1:12" ht="11.25" customHeight="1"/>
    <row r="260" spans="1:12" ht="22.5" customHeight="1">
      <c r="A260" s="118"/>
      <c r="B260" s="118"/>
      <c r="C260" s="118"/>
      <c r="D260" s="118"/>
      <c r="E260" s="119"/>
      <c r="F260" s="119"/>
      <c r="G260" s="119"/>
      <c r="H260" s="119"/>
      <c r="I260" s="119"/>
    </row>
    <row r="261" spans="1:12" ht="18">
      <c r="A261" s="12"/>
      <c r="B261" s="26"/>
      <c r="C261" s="25"/>
      <c r="D261" s="116"/>
      <c r="E261" s="116"/>
      <c r="F261" s="27"/>
      <c r="G261" s="6"/>
      <c r="H261" s="115"/>
      <c r="I261" s="115"/>
    </row>
  </sheetData>
  <mergeCells count="37">
    <mergeCell ref="H261:I261"/>
    <mergeCell ref="H237:I237"/>
    <mergeCell ref="D261:E261"/>
    <mergeCell ref="B106:H106"/>
    <mergeCell ref="B107:I107"/>
    <mergeCell ref="B108:H108"/>
    <mergeCell ref="A260:D260"/>
    <mergeCell ref="E260:I260"/>
    <mergeCell ref="B221:I221"/>
    <mergeCell ref="H222:I222"/>
    <mergeCell ref="B235:I235"/>
    <mergeCell ref="H109:I109"/>
    <mergeCell ref="B236:I236"/>
    <mergeCell ref="H216:I216"/>
    <mergeCell ref="H217:I217"/>
    <mergeCell ref="B198:I198"/>
    <mergeCell ref="B3:I3"/>
    <mergeCell ref="B7:I7"/>
    <mergeCell ref="B8:I8"/>
    <mergeCell ref="H115:I115"/>
    <mergeCell ref="H134:I134"/>
    <mergeCell ref="B9:I9"/>
    <mergeCell ref="B44:I44"/>
    <mergeCell ref="B45:I45"/>
    <mergeCell ref="B46:I46"/>
    <mergeCell ref="C47:I47"/>
    <mergeCell ref="H40:I40"/>
    <mergeCell ref="H41:I41"/>
    <mergeCell ref="C40:G40"/>
    <mergeCell ref="H43:I43"/>
    <mergeCell ref="H19:I19"/>
    <mergeCell ref="B199:I199"/>
    <mergeCell ref="H200:I200"/>
    <mergeCell ref="B220:I220"/>
    <mergeCell ref="H218:I218"/>
    <mergeCell ref="B104:I104"/>
    <mergeCell ref="B105:I105"/>
  </mergeCells>
  <pageMargins left="0.29527559055118113" right="0.19685039370078741" top="0.74803149606299213" bottom="0.74803149606299213" header="0.51181102362204722" footer="0.51181102362204722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do przetargu</vt:lpstr>
      <vt:lpstr>'do przetargu'!Obszar_wydruku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Jackowski</dc:creator>
  <cp:lastModifiedBy>Agnieszka N</cp:lastModifiedBy>
  <cp:revision>2</cp:revision>
  <cp:lastPrinted>2025-11-28T10:41:39Z</cp:lastPrinted>
  <dcterms:created xsi:type="dcterms:W3CDTF">2019-12-02T18:33:34Z</dcterms:created>
  <dcterms:modified xsi:type="dcterms:W3CDTF">2025-12-05T03:06:32Z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